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480" windowHeight="7545"/>
  </bookViews>
  <sheets>
    <sheet name="외국인20명,이월인원, 산업복지야 정원외30명포함" sheetId="21" r:id="rId1"/>
  </sheets>
  <calcPr calcId="145621"/>
</workbook>
</file>

<file path=xl/calcChain.xml><?xml version="1.0" encoding="utf-8"?>
<calcChain xmlns="http://schemas.openxmlformats.org/spreadsheetml/2006/main">
  <c r="W37" i="21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I99"/>
  <c r="Q99"/>
  <c r="S98"/>
  <c r="K98"/>
  <c r="E108"/>
  <c r="O98" l="1"/>
  <c r="P98"/>
  <c r="Q98"/>
  <c r="R98"/>
  <c r="T98"/>
  <c r="U98"/>
  <c r="O99"/>
  <c r="O100" l="1"/>
  <c r="V92"/>
  <c r="V93"/>
  <c r="V94"/>
  <c r="V95"/>
  <c r="V96"/>
  <c r="V97"/>
  <c r="C98" l="1"/>
  <c r="C100" l="1"/>
  <c r="E104"/>
  <c r="E105"/>
  <c r="M98"/>
  <c r="L98"/>
  <c r="F106" s="1"/>
  <c r="J98"/>
  <c r="F105" s="1"/>
  <c r="I98"/>
  <c r="F104" s="1"/>
  <c r="H98"/>
  <c r="G98"/>
  <c r="F98"/>
  <c r="E98"/>
  <c r="D98"/>
  <c r="D100" s="1"/>
  <c r="AD97"/>
  <c r="AC97"/>
  <c r="AB97"/>
  <c r="AA97"/>
  <c r="Z97"/>
  <c r="X97"/>
  <c r="AD96"/>
  <c r="AC96"/>
  <c r="AB96"/>
  <c r="AA96"/>
  <c r="Z96"/>
  <c r="X96"/>
  <c r="AD95"/>
  <c r="AC95"/>
  <c r="AB95"/>
  <c r="AA95"/>
  <c r="Z95"/>
  <c r="X95"/>
  <c r="AD94"/>
  <c r="AC94"/>
  <c r="AB94"/>
  <c r="AA94"/>
  <c r="Z94"/>
  <c r="X94"/>
  <c r="AD93"/>
  <c r="AC93"/>
  <c r="AB93"/>
  <c r="AA93"/>
  <c r="Z93"/>
  <c r="X93"/>
  <c r="AD92"/>
  <c r="AC92"/>
  <c r="AB92"/>
  <c r="AA92"/>
  <c r="Z92"/>
  <c r="X92"/>
  <c r="AD91"/>
  <c r="AC91"/>
  <c r="AB91"/>
  <c r="AA91"/>
  <c r="Z91"/>
  <c r="V91"/>
  <c r="AD90"/>
  <c r="AC90"/>
  <c r="AB90"/>
  <c r="AA90"/>
  <c r="Z90"/>
  <c r="V90"/>
  <c r="AD89"/>
  <c r="AC89"/>
  <c r="AB89"/>
  <c r="AA89"/>
  <c r="Z89"/>
  <c r="V89"/>
  <c r="AD88"/>
  <c r="AC88"/>
  <c r="AB88"/>
  <c r="AA88"/>
  <c r="Z88"/>
  <c r="V88"/>
  <c r="AD87"/>
  <c r="AC87"/>
  <c r="AB87"/>
  <c r="AA87"/>
  <c r="Z87"/>
  <c r="V87"/>
  <c r="AD86"/>
  <c r="AC86"/>
  <c r="AB86"/>
  <c r="AA86"/>
  <c r="Z86"/>
  <c r="V86"/>
  <c r="AD85"/>
  <c r="AC85"/>
  <c r="AB85"/>
  <c r="AA85"/>
  <c r="Z85"/>
  <c r="V85"/>
  <c r="AD84"/>
  <c r="AC84"/>
  <c r="AB84"/>
  <c r="AA84"/>
  <c r="Z84"/>
  <c r="V84"/>
  <c r="AD83"/>
  <c r="AC83"/>
  <c r="AB83"/>
  <c r="AA83"/>
  <c r="Z83"/>
  <c r="V83"/>
  <c r="AD82"/>
  <c r="AC82"/>
  <c r="AB82"/>
  <c r="AA82"/>
  <c r="Z82"/>
  <c r="V82"/>
  <c r="AD81"/>
  <c r="AC81"/>
  <c r="AB81"/>
  <c r="AA81"/>
  <c r="Z81"/>
  <c r="V81"/>
  <c r="X81" s="1"/>
  <c r="AD80"/>
  <c r="AC80"/>
  <c r="AB80"/>
  <c r="AA80"/>
  <c r="Z80"/>
  <c r="V80"/>
  <c r="AD79"/>
  <c r="AC79"/>
  <c r="AB79"/>
  <c r="AA79"/>
  <c r="Z79"/>
  <c r="V79"/>
  <c r="AD78"/>
  <c r="AC78"/>
  <c r="AB78"/>
  <c r="AA78"/>
  <c r="Z78"/>
  <c r="V78"/>
  <c r="AD77"/>
  <c r="AC77"/>
  <c r="AB77"/>
  <c r="AA77"/>
  <c r="Z77"/>
  <c r="V77"/>
  <c r="X77" s="1"/>
  <c r="AD76"/>
  <c r="AC76"/>
  <c r="AB76"/>
  <c r="AA76"/>
  <c r="Z76"/>
  <c r="V76"/>
  <c r="AD75"/>
  <c r="AC75"/>
  <c r="AB75"/>
  <c r="AA75"/>
  <c r="Z75"/>
  <c r="V75"/>
  <c r="AD74"/>
  <c r="AC74"/>
  <c r="AB74"/>
  <c r="AA74"/>
  <c r="Z74"/>
  <c r="V74"/>
  <c r="AD73"/>
  <c r="AC73"/>
  <c r="AB73"/>
  <c r="AA73"/>
  <c r="Z73"/>
  <c r="V73"/>
  <c r="X73" s="1"/>
  <c r="AD72"/>
  <c r="AC72"/>
  <c r="AB72"/>
  <c r="AA72"/>
  <c r="Z72"/>
  <c r="V72"/>
  <c r="X72" s="1"/>
  <c r="AD71"/>
  <c r="AC71"/>
  <c r="AB71"/>
  <c r="AA71"/>
  <c r="Z71"/>
  <c r="V71"/>
  <c r="X71" s="1"/>
  <c r="AD70"/>
  <c r="AC70"/>
  <c r="AB70"/>
  <c r="AA70"/>
  <c r="Z70"/>
  <c r="V70"/>
  <c r="AD69"/>
  <c r="AC69"/>
  <c r="AB69"/>
  <c r="AA69"/>
  <c r="Z69"/>
  <c r="V69"/>
  <c r="AD68"/>
  <c r="AC68"/>
  <c r="AB68"/>
  <c r="AA68"/>
  <c r="Z68"/>
  <c r="V68"/>
  <c r="AD67"/>
  <c r="AC67"/>
  <c r="AB67"/>
  <c r="AA67"/>
  <c r="Z67"/>
  <c r="V67"/>
  <c r="X67" s="1"/>
  <c r="AD66"/>
  <c r="AC66"/>
  <c r="AB66"/>
  <c r="AA66"/>
  <c r="Z66"/>
  <c r="V66"/>
  <c r="AD65"/>
  <c r="AC65"/>
  <c r="AB65"/>
  <c r="AA65"/>
  <c r="Z65"/>
  <c r="V65"/>
  <c r="AD64"/>
  <c r="AC64"/>
  <c r="AB64"/>
  <c r="AA64"/>
  <c r="Z64"/>
  <c r="V64"/>
  <c r="AD63"/>
  <c r="AC63"/>
  <c r="AB63"/>
  <c r="AA63"/>
  <c r="Z63"/>
  <c r="V63"/>
  <c r="X63" s="1"/>
  <c r="AD62"/>
  <c r="AC62"/>
  <c r="AB62"/>
  <c r="AA62"/>
  <c r="Z62"/>
  <c r="V62"/>
  <c r="AD61"/>
  <c r="AC61"/>
  <c r="AB61"/>
  <c r="AA61"/>
  <c r="Z61"/>
  <c r="V61"/>
  <c r="AD60"/>
  <c r="AC60"/>
  <c r="AB60"/>
  <c r="AA60"/>
  <c r="Z60"/>
  <c r="V60"/>
  <c r="X60" s="1"/>
  <c r="AD59"/>
  <c r="AC59"/>
  <c r="AB59"/>
  <c r="AA59"/>
  <c r="Z59"/>
  <c r="V59"/>
  <c r="X59" s="1"/>
  <c r="AD58"/>
  <c r="AC58"/>
  <c r="AB58"/>
  <c r="AA58"/>
  <c r="Z58"/>
  <c r="V58"/>
  <c r="AD57"/>
  <c r="AC57"/>
  <c r="AB57"/>
  <c r="AA57"/>
  <c r="Z57"/>
  <c r="V57"/>
  <c r="X57" s="1"/>
  <c r="AD56"/>
  <c r="AC56"/>
  <c r="AB56"/>
  <c r="AA56"/>
  <c r="Z56"/>
  <c r="V56"/>
  <c r="AD55"/>
  <c r="AC55"/>
  <c r="AB55"/>
  <c r="AA55"/>
  <c r="Z55"/>
  <c r="V55"/>
  <c r="AD54"/>
  <c r="AC54"/>
  <c r="AB54"/>
  <c r="AA54"/>
  <c r="Z54"/>
  <c r="V54"/>
  <c r="AD53"/>
  <c r="AC53"/>
  <c r="AB53"/>
  <c r="AA53"/>
  <c r="Z53"/>
  <c r="V53"/>
  <c r="X53" s="1"/>
  <c r="AD52"/>
  <c r="AC52"/>
  <c r="AB52"/>
  <c r="AA52"/>
  <c r="Z52"/>
  <c r="V52"/>
  <c r="AD51"/>
  <c r="AC51"/>
  <c r="AB51"/>
  <c r="AA51"/>
  <c r="Z51"/>
  <c r="V51"/>
  <c r="AD50"/>
  <c r="AC50"/>
  <c r="AB50"/>
  <c r="AA50"/>
  <c r="Z50"/>
  <c r="V50"/>
  <c r="AD49"/>
  <c r="AC49"/>
  <c r="AB49"/>
  <c r="AA49"/>
  <c r="Z49"/>
  <c r="V49"/>
  <c r="X49" s="1"/>
  <c r="AD48"/>
  <c r="AC48"/>
  <c r="AB48"/>
  <c r="AA48"/>
  <c r="Z48"/>
  <c r="V48"/>
  <c r="X48" s="1"/>
  <c r="AD47"/>
  <c r="AC47"/>
  <c r="AB47"/>
  <c r="AA47"/>
  <c r="Z47"/>
  <c r="V47"/>
  <c r="X47" s="1"/>
  <c r="AD46"/>
  <c r="AC46"/>
  <c r="AB46"/>
  <c r="AA46"/>
  <c r="Z46"/>
  <c r="V46"/>
  <c r="X46" s="1"/>
  <c r="AD45"/>
  <c r="AC45"/>
  <c r="AB45"/>
  <c r="AA45"/>
  <c r="Z45"/>
  <c r="V45"/>
  <c r="X45" s="1"/>
  <c r="AD44"/>
  <c r="AC44"/>
  <c r="AB44"/>
  <c r="AA44"/>
  <c r="Z44"/>
  <c r="V44"/>
  <c r="X44" s="1"/>
  <c r="AD43"/>
  <c r="AC43"/>
  <c r="AB43"/>
  <c r="AA43"/>
  <c r="Z43"/>
  <c r="V43"/>
  <c r="X43" s="1"/>
  <c r="AD42"/>
  <c r="AC42"/>
  <c r="AB42"/>
  <c r="AA42"/>
  <c r="Z42"/>
  <c r="V42"/>
  <c r="AD41"/>
  <c r="AC41"/>
  <c r="AB41"/>
  <c r="AA41"/>
  <c r="Z41"/>
  <c r="V41"/>
  <c r="AD40"/>
  <c r="AC40"/>
  <c r="AB40"/>
  <c r="AA40"/>
  <c r="Z40"/>
  <c r="V40"/>
  <c r="AD39"/>
  <c r="AC39"/>
  <c r="AB39"/>
  <c r="AA39"/>
  <c r="Z39"/>
  <c r="V39"/>
  <c r="X39" s="1"/>
  <c r="AD38"/>
  <c r="AC38"/>
  <c r="AB38"/>
  <c r="AA38"/>
  <c r="Z38"/>
  <c r="V38"/>
  <c r="AD37"/>
  <c r="AC37"/>
  <c r="AB37"/>
  <c r="AA37"/>
  <c r="Z37"/>
  <c r="V37"/>
  <c r="AD36"/>
  <c r="AC36"/>
  <c r="AB36"/>
  <c r="AA36"/>
  <c r="Z36"/>
  <c r="V36"/>
  <c r="X36" s="1"/>
  <c r="AD35"/>
  <c r="AC35"/>
  <c r="AB35"/>
  <c r="AA35"/>
  <c r="Z35"/>
  <c r="V35"/>
  <c r="AD34"/>
  <c r="AC34"/>
  <c r="AB34"/>
  <c r="AA34"/>
  <c r="Z34"/>
  <c r="V34"/>
  <c r="AD33"/>
  <c r="AC33"/>
  <c r="AB33"/>
  <c r="AA33"/>
  <c r="Z33"/>
  <c r="V33"/>
  <c r="AD32"/>
  <c r="AC32"/>
  <c r="AB32"/>
  <c r="AA32"/>
  <c r="Z32"/>
  <c r="V32"/>
  <c r="X32" s="1"/>
  <c r="AD31"/>
  <c r="AC31"/>
  <c r="AB31"/>
  <c r="AA31"/>
  <c r="Z31"/>
  <c r="V31"/>
  <c r="AD30"/>
  <c r="AC30"/>
  <c r="AB30"/>
  <c r="AA30"/>
  <c r="Z30"/>
  <c r="V30"/>
  <c r="AD29"/>
  <c r="AC29"/>
  <c r="AB29"/>
  <c r="AA29"/>
  <c r="Z29"/>
  <c r="V29"/>
  <c r="AD28"/>
  <c r="AC28"/>
  <c r="AB28"/>
  <c r="AA28"/>
  <c r="Z28"/>
  <c r="V28"/>
  <c r="X28" s="1"/>
  <c r="AD27"/>
  <c r="AC27"/>
  <c r="AB27"/>
  <c r="AA27"/>
  <c r="Z27"/>
  <c r="V27"/>
  <c r="AD26"/>
  <c r="AC26"/>
  <c r="AB26"/>
  <c r="AA26"/>
  <c r="Z26"/>
  <c r="V26"/>
  <c r="AD25"/>
  <c r="AC25"/>
  <c r="AB25"/>
  <c r="AA25"/>
  <c r="Z25"/>
  <c r="V25"/>
  <c r="X25" s="1"/>
  <c r="AD24"/>
  <c r="AC24"/>
  <c r="AB24"/>
  <c r="AA24"/>
  <c r="Z24"/>
  <c r="V24"/>
  <c r="X24" s="1"/>
  <c r="AD23"/>
  <c r="AC23"/>
  <c r="AB23"/>
  <c r="AA23"/>
  <c r="Z23"/>
  <c r="V23"/>
  <c r="AD22"/>
  <c r="AC22"/>
  <c r="AB22"/>
  <c r="AA22"/>
  <c r="Z22"/>
  <c r="V22"/>
  <c r="AD21"/>
  <c r="AC21"/>
  <c r="AB21"/>
  <c r="AA21"/>
  <c r="Z21"/>
  <c r="V21"/>
  <c r="AD20"/>
  <c r="AC20"/>
  <c r="AB20"/>
  <c r="AA20"/>
  <c r="Z20"/>
  <c r="V20"/>
  <c r="AD19"/>
  <c r="AC19"/>
  <c r="AB19"/>
  <c r="AA19"/>
  <c r="Z19"/>
  <c r="V19"/>
  <c r="AD18"/>
  <c r="AC18"/>
  <c r="AB18"/>
  <c r="AA18"/>
  <c r="Z18"/>
  <c r="V18"/>
  <c r="X18" s="1"/>
  <c r="AD17"/>
  <c r="AC17"/>
  <c r="AB17"/>
  <c r="AA17"/>
  <c r="Z17"/>
  <c r="V17"/>
  <c r="AD16"/>
  <c r="AC16"/>
  <c r="AB16"/>
  <c r="AA16"/>
  <c r="Z16"/>
  <c r="V16"/>
  <c r="AD15"/>
  <c r="AC15"/>
  <c r="AB15"/>
  <c r="AA15"/>
  <c r="Z15"/>
  <c r="V15"/>
  <c r="AD14"/>
  <c r="AC14"/>
  <c r="AB14"/>
  <c r="AA14"/>
  <c r="Z14"/>
  <c r="V14"/>
  <c r="X14" s="1"/>
  <c r="AD13"/>
  <c r="AC13"/>
  <c r="AB13"/>
  <c r="AA13"/>
  <c r="Z13"/>
  <c r="V13"/>
  <c r="X13" s="1"/>
  <c r="AD12"/>
  <c r="AC12"/>
  <c r="AB12"/>
  <c r="AA12"/>
  <c r="Z12"/>
  <c r="V12"/>
  <c r="AD11"/>
  <c r="AC11"/>
  <c r="AB11"/>
  <c r="AA11"/>
  <c r="Z11"/>
  <c r="V11"/>
  <c r="X11" s="1"/>
  <c r="AD10"/>
  <c r="AC10"/>
  <c r="AB10"/>
  <c r="AA10"/>
  <c r="Z10"/>
  <c r="V10"/>
  <c r="AD9"/>
  <c r="AC9"/>
  <c r="AB9"/>
  <c r="AA9"/>
  <c r="Z9"/>
  <c r="V9"/>
  <c r="AD8"/>
  <c r="AC8"/>
  <c r="AB8"/>
  <c r="AA8"/>
  <c r="Z8"/>
  <c r="V8"/>
  <c r="AD7"/>
  <c r="AC7"/>
  <c r="AB7"/>
  <c r="AA7"/>
  <c r="Z7"/>
  <c r="V7"/>
  <c r="AD6"/>
  <c r="AC6"/>
  <c r="AB6"/>
  <c r="AA6"/>
  <c r="Z6"/>
  <c r="V6"/>
  <c r="W98" l="1"/>
  <c r="X26"/>
  <c r="X30"/>
  <c r="X34"/>
  <c r="X37"/>
  <c r="X41"/>
  <c r="X51"/>
  <c r="X55"/>
  <c r="X85"/>
  <c r="X89"/>
  <c r="X62"/>
  <c r="X16"/>
  <c r="X10"/>
  <c r="X12"/>
  <c r="X52"/>
  <c r="X56"/>
  <c r="X76"/>
  <c r="X80"/>
  <c r="X84"/>
  <c r="X88"/>
  <c r="X20"/>
  <c r="X58"/>
  <c r="X66"/>
  <c r="X70"/>
  <c r="X75"/>
  <c r="X79"/>
  <c r="X83"/>
  <c r="X87"/>
  <c r="X91"/>
  <c r="X15"/>
  <c r="X29"/>
  <c r="X33"/>
  <c r="X40"/>
  <c r="X50"/>
  <c r="X54"/>
  <c r="X74"/>
  <c r="X78"/>
  <c r="X82"/>
  <c r="X86"/>
  <c r="X90"/>
  <c r="F108"/>
  <c r="X19"/>
  <c r="X7"/>
  <c r="X17"/>
  <c r="X21"/>
  <c r="X27"/>
  <c r="X31"/>
  <c r="X35"/>
  <c r="X38"/>
  <c r="X42"/>
  <c r="X61"/>
  <c r="X65"/>
  <c r="X69"/>
  <c r="X64"/>
  <c r="X68"/>
  <c r="X23"/>
  <c r="X9"/>
  <c r="X8"/>
  <c r="X22"/>
  <c r="E99"/>
  <c r="V98"/>
  <c r="X6"/>
  <c r="V100" l="1"/>
  <c r="W100"/>
  <c r="X98"/>
  <c r="E100"/>
  <c r="X100" l="1"/>
</calcChain>
</file>

<file path=xl/sharedStrings.xml><?xml version="1.0" encoding="utf-8"?>
<sst xmlns="http://schemas.openxmlformats.org/spreadsheetml/2006/main" count="224" uniqueCount="148">
  <si>
    <t>모집단위</t>
    <phoneticPr fontId="2" type="noConversion"/>
  </si>
  <si>
    <t>정시</t>
    <phoneticPr fontId="2" type="noConversion"/>
  </si>
  <si>
    <t>정원내</t>
  </si>
  <si>
    <t>정원외</t>
    <phoneticPr fontId="2" type="noConversion"/>
  </si>
  <si>
    <t>소계</t>
    <phoneticPr fontId="2" type="noConversion"/>
  </si>
  <si>
    <t>총계</t>
    <phoneticPr fontId="2" type="noConversion"/>
  </si>
  <si>
    <t>농어
촌
학생</t>
    <phoneticPr fontId="2" type="noConversion"/>
  </si>
  <si>
    <t>전문
계
고교</t>
    <phoneticPr fontId="2" type="noConversion"/>
  </si>
  <si>
    <t>기회
균형
선발</t>
    <phoneticPr fontId="2" type="noConversion"/>
  </si>
  <si>
    <t>특수
교육
대상
자</t>
    <phoneticPr fontId="2" type="noConversion"/>
  </si>
  <si>
    <t>합계</t>
    <phoneticPr fontId="2" type="noConversion"/>
  </si>
  <si>
    <t>가</t>
    <phoneticPr fontId="2" type="noConversion"/>
  </si>
  <si>
    <t>나</t>
    <phoneticPr fontId="2" type="noConversion"/>
  </si>
  <si>
    <t>다</t>
    <phoneticPr fontId="2" type="noConversion"/>
  </si>
  <si>
    <t>인문</t>
    <phoneticPr fontId="2" type="noConversion"/>
  </si>
  <si>
    <t>법학</t>
    <phoneticPr fontId="2" type="noConversion"/>
  </si>
  <si>
    <t>행정</t>
    <phoneticPr fontId="2" type="noConversion"/>
  </si>
  <si>
    <t>경상</t>
    <phoneticPr fontId="2" type="noConversion"/>
  </si>
  <si>
    <t>공과</t>
    <phoneticPr fontId="2" type="noConversion"/>
  </si>
  <si>
    <t>사범</t>
    <phoneticPr fontId="2" type="noConversion"/>
  </si>
  <si>
    <t>사회
과학</t>
    <phoneticPr fontId="2" type="noConversion"/>
  </si>
  <si>
    <t>자연
과학</t>
    <phoneticPr fontId="2" type="noConversion"/>
  </si>
  <si>
    <t>정보
통신</t>
    <phoneticPr fontId="2" type="noConversion"/>
  </si>
  <si>
    <t>생명
환경</t>
    <phoneticPr fontId="2" type="noConversion"/>
  </si>
  <si>
    <t>조형
예술</t>
    <phoneticPr fontId="2" type="noConversion"/>
  </si>
  <si>
    <t>간호</t>
    <phoneticPr fontId="2" type="noConversion"/>
  </si>
  <si>
    <t>재활</t>
    <phoneticPr fontId="2" type="noConversion"/>
  </si>
  <si>
    <t>대학
(학부)</t>
    <phoneticPr fontId="2" type="noConversion"/>
  </si>
  <si>
    <t>정원내</t>
    <phoneticPr fontId="2" type="noConversion"/>
  </si>
  <si>
    <t>수시</t>
    <phoneticPr fontId="2" type="noConversion"/>
  </si>
  <si>
    <t>제출</t>
    <phoneticPr fontId="2" type="noConversion"/>
  </si>
  <si>
    <t>자율
전공</t>
    <phoneticPr fontId="2" type="noConversion"/>
  </si>
  <si>
    <t>자율전공학부(인문사회계열)</t>
    <phoneticPr fontId="2" type="noConversion"/>
  </si>
  <si>
    <t>자율전공학부(자연공학계열)</t>
    <phoneticPr fontId="2" type="noConversion"/>
  </si>
  <si>
    <t>국어국문학과</t>
    <phoneticPr fontId="2" type="noConversion"/>
  </si>
  <si>
    <t>중국어중국학과</t>
    <phoneticPr fontId="2" type="noConversion"/>
  </si>
  <si>
    <t>일본어일본학과</t>
    <phoneticPr fontId="2" type="noConversion"/>
  </si>
  <si>
    <t>러시아어러시아학과</t>
    <phoneticPr fontId="2" type="noConversion"/>
  </si>
  <si>
    <t>영어영문학과</t>
    <phoneticPr fontId="2" type="noConversion"/>
  </si>
  <si>
    <t>독어독문학과</t>
    <phoneticPr fontId="2" type="noConversion"/>
  </si>
  <si>
    <t>불어불문학과</t>
    <phoneticPr fontId="2" type="noConversion"/>
  </si>
  <si>
    <t>국제한국어교육과</t>
    <phoneticPr fontId="2" type="noConversion"/>
  </si>
  <si>
    <t>체육학과</t>
    <phoneticPr fontId="2" type="noConversion"/>
  </si>
  <si>
    <t>스포츠레저학과</t>
    <phoneticPr fontId="2" type="noConversion"/>
  </si>
  <si>
    <t>골프산업학과</t>
    <phoneticPr fontId="2" type="noConversion"/>
  </si>
  <si>
    <t>건강증진학과(자연)</t>
    <phoneticPr fontId="2" type="noConversion"/>
  </si>
  <si>
    <t>행정학과</t>
    <phoneticPr fontId="2" type="noConversion"/>
  </si>
  <si>
    <t>경찰행정학과</t>
    <phoneticPr fontId="2" type="noConversion"/>
  </si>
  <si>
    <t>도시행정학과</t>
    <phoneticPr fontId="2" type="noConversion"/>
  </si>
  <si>
    <t>지역사회개발·복지학과</t>
    <phoneticPr fontId="2" type="noConversion"/>
  </si>
  <si>
    <t>도시·지역계획학과</t>
    <phoneticPr fontId="2" type="noConversion"/>
  </si>
  <si>
    <t>부동산학과</t>
    <phoneticPr fontId="2" type="noConversion"/>
  </si>
  <si>
    <t>경제학과</t>
    <phoneticPr fontId="2" type="noConversion"/>
  </si>
  <si>
    <t>무역학과</t>
    <phoneticPr fontId="2" type="noConversion"/>
  </si>
  <si>
    <t>경영학과</t>
    <phoneticPr fontId="2" type="noConversion"/>
  </si>
  <si>
    <t>금융보험학과</t>
    <phoneticPr fontId="2" type="noConversion"/>
  </si>
  <si>
    <t>관광경영학과</t>
    <phoneticPr fontId="2" type="noConversion"/>
  </si>
  <si>
    <t>호텔관광학과</t>
    <phoneticPr fontId="2" type="noConversion"/>
  </si>
  <si>
    <t>사회복지학과</t>
    <phoneticPr fontId="2" type="noConversion"/>
  </si>
  <si>
    <t>산업복지학과</t>
    <phoneticPr fontId="2" type="noConversion"/>
  </si>
  <si>
    <t>산업복지학과(야)</t>
    <phoneticPr fontId="2" type="noConversion"/>
  </si>
  <si>
    <t>가정복지학과</t>
    <phoneticPr fontId="2" type="noConversion"/>
  </si>
  <si>
    <t>국제관계학과</t>
    <phoneticPr fontId="2" type="noConversion"/>
  </si>
  <si>
    <t>사회학과</t>
    <phoneticPr fontId="2" type="noConversion"/>
  </si>
  <si>
    <t>신문방송학과</t>
    <phoneticPr fontId="2" type="noConversion"/>
  </si>
  <si>
    <t>문헌정보학과</t>
    <phoneticPr fontId="2" type="noConversion"/>
  </si>
  <si>
    <t>심리학과</t>
    <phoneticPr fontId="2" type="noConversion"/>
  </si>
  <si>
    <t>수학과</t>
    <phoneticPr fontId="2" type="noConversion"/>
  </si>
  <si>
    <t>전산통계학과</t>
    <phoneticPr fontId="2" type="noConversion"/>
  </si>
  <si>
    <t>물리학과</t>
    <phoneticPr fontId="2" type="noConversion"/>
  </si>
  <si>
    <t>화학·응용화학과</t>
    <phoneticPr fontId="2" type="noConversion"/>
  </si>
  <si>
    <t>생명과학과</t>
    <phoneticPr fontId="2" type="noConversion"/>
  </si>
  <si>
    <t>의생명과학과</t>
    <phoneticPr fontId="2" type="noConversion"/>
  </si>
  <si>
    <t>건축공학과</t>
    <phoneticPr fontId="2" type="noConversion"/>
  </si>
  <si>
    <t>토목공학과</t>
    <phoneticPr fontId="2" type="noConversion"/>
  </si>
  <si>
    <t>환경공학과</t>
    <phoneticPr fontId="2" type="noConversion"/>
  </si>
  <si>
    <t>산업경영공학과</t>
    <phoneticPr fontId="2" type="noConversion"/>
  </si>
  <si>
    <t>식품공학과</t>
    <phoneticPr fontId="2" type="noConversion"/>
  </si>
  <si>
    <t>식품영양학과</t>
    <phoneticPr fontId="2" type="noConversion"/>
  </si>
  <si>
    <t>생명공학과</t>
    <phoneticPr fontId="2" type="noConversion"/>
  </si>
  <si>
    <t>화학공학과</t>
    <phoneticPr fontId="2" type="noConversion"/>
  </si>
  <si>
    <t>조경학과</t>
    <phoneticPr fontId="2" type="noConversion"/>
  </si>
  <si>
    <t>전자전기공학부(전자공학전공)</t>
    <phoneticPr fontId="2" type="noConversion"/>
  </si>
  <si>
    <t>전자전기공학부(전자제어공학전공)</t>
    <phoneticPr fontId="2" type="noConversion"/>
  </si>
  <si>
    <t>원예학과</t>
    <phoneticPr fontId="2" type="noConversion"/>
  </si>
  <si>
    <t>동물자원학과</t>
    <phoneticPr fontId="2" type="noConversion"/>
  </si>
  <si>
    <t>산림자원학과</t>
    <phoneticPr fontId="2" type="noConversion"/>
  </si>
  <si>
    <t>회화과</t>
    <phoneticPr fontId="2" type="noConversion"/>
  </si>
  <si>
    <t>시각디자인학과</t>
    <phoneticPr fontId="2" type="noConversion"/>
  </si>
  <si>
    <t>영상·애니메이션디자인학과</t>
    <phoneticPr fontId="2" type="noConversion"/>
  </si>
  <si>
    <t>산업디자인학과</t>
    <phoneticPr fontId="2" type="noConversion"/>
  </si>
  <si>
    <t>생활조형디자인학과</t>
    <phoneticPr fontId="2" type="noConversion"/>
  </si>
  <si>
    <t>패션디자인학과</t>
    <phoneticPr fontId="2" type="noConversion"/>
  </si>
  <si>
    <t>실내건축디자인학과</t>
    <phoneticPr fontId="2" type="noConversion"/>
  </si>
  <si>
    <t>국어교육과</t>
    <phoneticPr fontId="2" type="noConversion"/>
  </si>
  <si>
    <t>영어교육과</t>
    <phoneticPr fontId="2" type="noConversion"/>
  </si>
  <si>
    <t>역사교육과</t>
    <phoneticPr fontId="2" type="noConversion"/>
  </si>
  <si>
    <t>일반사회교육과</t>
    <phoneticPr fontId="2" type="noConversion"/>
  </si>
  <si>
    <t>지리교육과</t>
    <phoneticPr fontId="2" type="noConversion"/>
  </si>
  <si>
    <t>유아교육과</t>
    <phoneticPr fontId="2" type="noConversion"/>
  </si>
  <si>
    <t>특수교육과</t>
    <phoneticPr fontId="2" type="noConversion"/>
  </si>
  <si>
    <t>초등특수교육과</t>
    <phoneticPr fontId="2" type="noConversion"/>
  </si>
  <si>
    <t>유아특수교육과</t>
    <phoneticPr fontId="2" type="noConversion"/>
  </si>
  <si>
    <t>수학교육과</t>
    <phoneticPr fontId="2" type="noConversion"/>
  </si>
  <si>
    <t>환경교육과</t>
    <phoneticPr fontId="2" type="noConversion"/>
  </si>
  <si>
    <t>직업재활학과</t>
    <phoneticPr fontId="2" type="noConversion"/>
  </si>
  <si>
    <t>언어치료학과</t>
    <phoneticPr fontId="2" type="noConversion"/>
  </si>
  <si>
    <t>재활심리학과</t>
    <phoneticPr fontId="2" type="noConversion"/>
  </si>
  <si>
    <t>재활공학과</t>
    <phoneticPr fontId="2" type="noConversion"/>
  </si>
  <si>
    <t>물리치료학과</t>
    <phoneticPr fontId="2" type="noConversion"/>
  </si>
  <si>
    <t>작업치료학과</t>
    <phoneticPr fontId="2" type="noConversion"/>
  </si>
  <si>
    <t>간호학과</t>
    <phoneticPr fontId="2" type="noConversion"/>
  </si>
  <si>
    <t>* 2013학년도 모집단위별 모집인원 기본계획 *</t>
    <phoneticPr fontId="2" type="noConversion"/>
  </si>
  <si>
    <t>기계·자동차공학부(기계공학전공)</t>
    <phoneticPr fontId="2" type="noConversion"/>
  </si>
  <si>
    <t>기계·자동차공학부(자동차공학전공)</t>
    <phoneticPr fontId="2" type="noConversion"/>
  </si>
  <si>
    <t>회계학과</t>
    <phoneticPr fontId="2" type="noConversion"/>
  </si>
  <si>
    <t>법학부(공법학전공, 사법학전공, 공공안전법학전공)</t>
    <phoneticPr fontId="2" type="noConversion"/>
  </si>
  <si>
    <t>재외국민/외국인</t>
    <phoneticPr fontId="2" type="noConversion"/>
  </si>
  <si>
    <t>농어촌학생</t>
    <phoneticPr fontId="2" type="noConversion"/>
  </si>
  <si>
    <t>특성화(전문계)고 졸업자</t>
    <phoneticPr fontId="2" type="noConversion"/>
  </si>
  <si>
    <t>전체비율</t>
    <phoneticPr fontId="2" type="noConversion"/>
  </si>
  <si>
    <t>특성화고졸재직자</t>
    <phoneticPr fontId="2" type="noConversion"/>
  </si>
  <si>
    <t>가능인원</t>
    <phoneticPr fontId="2" type="noConversion"/>
  </si>
  <si>
    <t>전형구분</t>
    <phoneticPr fontId="2" type="noConversion"/>
  </si>
  <si>
    <t>정원외 모집전형 인원</t>
    <phoneticPr fontId="2" type="noConversion"/>
  </si>
  <si>
    <t>편제
정원
(이월전)</t>
    <phoneticPr fontId="2" type="noConversion"/>
  </si>
  <si>
    <t>11%이내(위전형+)</t>
    <phoneticPr fontId="2" type="noConversion"/>
  </si>
  <si>
    <t>사회적배려자</t>
    <phoneticPr fontId="2" type="noConversion"/>
  </si>
  <si>
    <t>기초생활수급자및차상위계층</t>
    <phoneticPr fontId="2" type="noConversion"/>
  </si>
  <si>
    <t>장애인등 대상자</t>
    <phoneticPr fontId="2" type="noConversion"/>
  </si>
  <si>
    <t>소계</t>
    <phoneticPr fontId="2" type="noConversion"/>
  </si>
  <si>
    <t>입학사정관제</t>
    <phoneticPr fontId="2" type="noConversion"/>
  </si>
  <si>
    <t>기초생활수급자및차상위계층</t>
    <phoneticPr fontId="2" type="noConversion"/>
  </si>
  <si>
    <t>신청인원</t>
    <phoneticPr fontId="2" type="noConversion"/>
  </si>
  <si>
    <t>편제
정원
(이월후)
(+12)</t>
    <phoneticPr fontId="2" type="noConversion"/>
  </si>
  <si>
    <t>일반전형 Ⅰ</t>
    <phoneticPr fontId="2" type="noConversion"/>
  </si>
  <si>
    <t>일반전형Ⅱ</t>
    <phoneticPr fontId="2" type="noConversion"/>
  </si>
  <si>
    <t>일반
전형</t>
    <phoneticPr fontId="2" type="noConversion"/>
  </si>
  <si>
    <t>정보통신공학부(통신공학전공)</t>
    <phoneticPr fontId="2" type="noConversion"/>
  </si>
  <si>
    <t>정보통신공학부(멀티미디어공학전공)</t>
    <phoneticPr fontId="2" type="noConversion"/>
  </si>
  <si>
    <t>정보통신공학부(임베디드시스템공학전공)</t>
    <phoneticPr fontId="2" type="noConversion"/>
  </si>
  <si>
    <t>컴퓨터·IT공학부
(전산공학전공,정보공학전공)</t>
    <phoneticPr fontId="2" type="noConversion"/>
  </si>
  <si>
    <t>과학교육학부(물리교육전공)</t>
    <phoneticPr fontId="2" type="noConversion"/>
  </si>
  <si>
    <t>과학교육학부(화학교육전공)</t>
    <phoneticPr fontId="2" type="noConversion"/>
  </si>
  <si>
    <t>과학교육학부(생물교육전공)</t>
    <phoneticPr fontId="2" type="noConversion"/>
  </si>
  <si>
    <t>특성화고교졸</t>
    <phoneticPr fontId="2" type="noConversion"/>
  </si>
  <si>
    <t>특성화고교졸재직자</t>
    <phoneticPr fontId="2" type="noConversion"/>
  </si>
  <si>
    <t>생명환경학부
(바이오산업학전공,식품환경안전학전공)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</si>
</sst>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_-* #,##0.0_-;\-* #,##0.0_-;_-* &quot;-&quot;_-;_-@_-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color indexed="8"/>
      <name val="돋움"/>
      <family val="3"/>
      <charset val="129"/>
    </font>
    <font>
      <b/>
      <sz val="8"/>
      <name val="돋움"/>
      <family val="3"/>
      <charset val="129"/>
    </font>
    <font>
      <b/>
      <sz val="9"/>
      <name val="돋움"/>
      <family val="3"/>
      <charset val="129"/>
    </font>
    <font>
      <sz val="8"/>
      <color indexed="8"/>
      <name val="돋움"/>
      <family val="3"/>
      <charset val="129"/>
    </font>
    <font>
      <b/>
      <sz val="8"/>
      <color indexed="10"/>
      <name val="돋움"/>
      <family val="3"/>
      <charset val="129"/>
    </font>
    <font>
      <b/>
      <sz val="8"/>
      <color indexed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color rgb="FFFF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4">
    <xf numFmtId="0" fontId="0" fillId="0" borderId="0" xfId="0"/>
    <xf numFmtId="41" fontId="2" fillId="0" borderId="0" xfId="0" applyNumberFormat="1" applyFont="1" applyFill="1"/>
    <xf numFmtId="41" fontId="2" fillId="0" borderId="0" xfId="0" applyNumberFormat="1" applyFont="1" applyFill="1" applyProtection="1"/>
    <xf numFmtId="41" fontId="5" fillId="0" borderId="0" xfId="0" applyNumberFormat="1" applyFont="1" applyFill="1"/>
    <xf numFmtId="41" fontId="9" fillId="0" borderId="1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left"/>
    </xf>
    <xf numFmtId="41" fontId="7" fillId="2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 applyProtection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/>
    <xf numFmtId="177" fontId="2" fillId="0" borderId="0" xfId="0" applyNumberFormat="1" applyFont="1" applyFill="1" applyProtection="1"/>
    <xf numFmtId="41" fontId="7" fillId="3" borderId="1" xfId="0" applyNumberFormat="1" applyFont="1" applyFill="1" applyBorder="1" applyAlignment="1" applyProtection="1">
      <alignment horizontal="center" vertical="center" wrapText="1"/>
    </xf>
    <xf numFmtId="41" fontId="4" fillId="3" borderId="1" xfId="0" applyNumberFormat="1" applyFont="1" applyFill="1" applyBorder="1" applyAlignment="1" applyProtection="1">
      <alignment horizontal="center" vertical="center" wrapText="1"/>
    </xf>
    <xf numFmtId="41" fontId="6" fillId="3" borderId="1" xfId="0" applyNumberFormat="1" applyFont="1" applyFill="1" applyBorder="1" applyAlignment="1" applyProtection="1">
      <alignment horizontal="center" vertical="center" wrapText="1"/>
    </xf>
    <xf numFmtId="41" fontId="10" fillId="0" borderId="1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center" wrapText="1"/>
    </xf>
    <xf numFmtId="41" fontId="10" fillId="4" borderId="1" xfId="0" applyNumberFormat="1" applyFont="1" applyFill="1" applyBorder="1" applyAlignment="1">
      <alignment horizontal="left"/>
    </xf>
    <xf numFmtId="41" fontId="10" fillId="4" borderId="1" xfId="0" applyNumberFormat="1" applyFont="1" applyFill="1" applyBorder="1" applyAlignment="1">
      <alignment horizontal="left" vertical="center" wrapText="1"/>
    </xf>
    <xf numFmtId="41" fontId="10" fillId="4" borderId="1" xfId="0" applyNumberFormat="1" applyFont="1" applyFill="1" applyBorder="1" applyAlignment="1">
      <alignment horizontal="left" wrapText="1"/>
    </xf>
    <xf numFmtId="41" fontId="10" fillId="0" borderId="1" xfId="0" applyNumberFormat="1" applyFont="1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left"/>
    </xf>
    <xf numFmtId="41" fontId="5" fillId="3" borderId="1" xfId="0" applyNumberFormat="1" applyFont="1" applyFill="1" applyBorder="1" applyAlignment="1" applyProtection="1">
      <alignment horizontal="center" vertical="center"/>
    </xf>
    <xf numFmtId="41" fontId="9" fillId="3" borderId="1" xfId="0" applyNumberFormat="1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/>
    </xf>
    <xf numFmtId="41" fontId="2" fillId="3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41" fontId="2" fillId="3" borderId="1" xfId="0" applyNumberFormat="1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41" fontId="10" fillId="6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Alignment="1" applyProtection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/>
    </xf>
    <xf numFmtId="176" fontId="2" fillId="5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 wrapText="1"/>
    </xf>
    <xf numFmtId="176" fontId="10" fillId="7" borderId="1" xfId="0" applyNumberFormat="1" applyFont="1" applyFill="1" applyBorder="1" applyAlignment="1">
      <alignment horizontal="center"/>
    </xf>
    <xf numFmtId="176" fontId="2" fillId="7" borderId="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left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41" fontId="2" fillId="8" borderId="1" xfId="0" applyNumberFormat="1" applyFont="1" applyFill="1" applyBorder="1" applyAlignment="1">
      <alignment horizontal="left"/>
    </xf>
    <xf numFmtId="176" fontId="10" fillId="8" borderId="1" xfId="0" applyNumberFormat="1" applyFont="1" applyFill="1" applyBorder="1" applyAlignment="1">
      <alignment horizontal="center"/>
    </xf>
    <xf numFmtId="176" fontId="10" fillId="4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 applyProtection="1">
      <alignment horizontal="center" vertical="center" wrapText="1"/>
    </xf>
    <xf numFmtId="41" fontId="9" fillId="0" borderId="1" xfId="1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6" xfId="0" applyNumberFormat="1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2" fillId="3" borderId="1" xfId="0" applyNumberFormat="1" applyFont="1" applyFill="1" applyBorder="1" applyAlignment="1" applyProtection="1">
      <alignment horizontal="center" vertical="center" wrapText="1"/>
    </xf>
    <xf numFmtId="41" fontId="2" fillId="3" borderId="1" xfId="0" applyNumberFormat="1" applyFont="1" applyFill="1" applyBorder="1" applyAlignment="1" applyProtection="1">
      <alignment horizontal="center" vertical="center"/>
    </xf>
    <xf numFmtId="41" fontId="5" fillId="3" borderId="2" xfId="0" applyNumberFormat="1" applyFont="1" applyFill="1" applyBorder="1" applyAlignment="1" applyProtection="1">
      <alignment horizontal="center" vertical="center"/>
    </xf>
    <xf numFmtId="41" fontId="5" fillId="3" borderId="6" xfId="0" applyNumberFormat="1" applyFont="1" applyFill="1" applyBorder="1" applyAlignment="1" applyProtection="1">
      <alignment horizontal="center" vertical="center"/>
    </xf>
    <xf numFmtId="41" fontId="5" fillId="3" borderId="3" xfId="0" applyNumberFormat="1" applyFont="1" applyFill="1" applyBorder="1" applyAlignment="1" applyProtection="1">
      <alignment horizontal="center" vertical="center"/>
    </xf>
    <xf numFmtId="41" fontId="3" fillId="3" borderId="4" xfId="0" applyNumberFormat="1" applyFont="1" applyFill="1" applyBorder="1" applyAlignment="1" applyProtection="1">
      <alignment horizontal="center" vertical="center"/>
    </xf>
    <xf numFmtId="41" fontId="3" fillId="3" borderId="8" xfId="0" applyNumberFormat="1" applyFont="1" applyFill="1" applyBorder="1" applyAlignment="1" applyProtection="1">
      <alignment horizontal="center" vertical="center"/>
    </xf>
    <xf numFmtId="41" fontId="3" fillId="3" borderId="5" xfId="0" applyNumberFormat="1" applyFont="1" applyFill="1" applyBorder="1" applyAlignment="1" applyProtection="1">
      <alignment horizontal="center" vertical="center"/>
    </xf>
    <xf numFmtId="41" fontId="9" fillId="3" borderId="1" xfId="0" applyNumberFormat="1" applyFont="1" applyFill="1" applyBorder="1" applyAlignment="1" applyProtection="1">
      <alignment horizontal="center" vertical="center" wrapText="1"/>
    </xf>
    <xf numFmtId="41" fontId="5" fillId="3" borderId="1" xfId="0" applyNumberFormat="1" applyFont="1" applyFill="1" applyBorder="1" applyAlignment="1" applyProtection="1">
      <alignment horizontal="center" vertical="center"/>
    </xf>
    <xf numFmtId="41" fontId="5" fillId="3" borderId="9" xfId="0" applyNumberFormat="1" applyFont="1" applyFill="1" applyBorder="1" applyAlignment="1" applyProtection="1">
      <alignment horizontal="center" vertical="center"/>
    </xf>
    <xf numFmtId="41" fontId="5" fillId="3" borderId="10" xfId="0" applyNumberFormat="1" applyFont="1" applyFill="1" applyBorder="1" applyAlignment="1" applyProtection="1">
      <alignment horizontal="center" vertical="center"/>
    </xf>
    <xf numFmtId="41" fontId="5" fillId="3" borderId="11" xfId="0" applyNumberFormat="1" applyFont="1" applyFill="1" applyBorder="1" applyAlignment="1" applyProtection="1">
      <alignment horizontal="center" vertical="center"/>
    </xf>
    <xf numFmtId="41" fontId="5" fillId="3" borderId="12" xfId="0" applyNumberFormat="1" applyFont="1" applyFill="1" applyBorder="1" applyAlignment="1" applyProtection="1">
      <alignment horizontal="center" vertical="center"/>
    </xf>
    <xf numFmtId="41" fontId="5" fillId="3" borderId="13" xfId="0" applyNumberFormat="1" applyFont="1" applyFill="1" applyBorder="1" applyAlignment="1" applyProtection="1">
      <alignment horizontal="center" vertical="center"/>
    </xf>
    <xf numFmtId="41" fontId="5" fillId="3" borderId="14" xfId="0" applyNumberFormat="1" applyFont="1" applyFill="1" applyBorder="1" applyAlignment="1" applyProtection="1">
      <alignment horizontal="center" vertical="center"/>
    </xf>
    <xf numFmtId="41" fontId="5" fillId="3" borderId="4" xfId="0" applyNumberFormat="1" applyFont="1" applyFill="1" applyBorder="1" applyAlignment="1" applyProtection="1">
      <alignment horizontal="center" vertical="center"/>
    </xf>
    <xf numFmtId="41" fontId="5" fillId="3" borderId="8" xfId="0" applyNumberFormat="1" applyFont="1" applyFill="1" applyBorder="1" applyAlignment="1" applyProtection="1">
      <alignment horizontal="center" vertical="center"/>
    </xf>
    <xf numFmtId="41" fontId="5" fillId="3" borderId="5" xfId="0" applyNumberFormat="1" applyFont="1" applyFill="1" applyBorder="1" applyAlignment="1" applyProtection="1">
      <alignment horizontal="center" vertical="center"/>
    </xf>
    <xf numFmtId="41" fontId="9" fillId="3" borderId="4" xfId="0" applyNumberFormat="1" applyFont="1" applyFill="1" applyBorder="1" applyAlignment="1" applyProtection="1">
      <alignment horizontal="center" vertical="center" wrapText="1"/>
    </xf>
    <xf numFmtId="41" fontId="9" fillId="3" borderId="8" xfId="0" applyNumberFormat="1" applyFont="1" applyFill="1" applyBorder="1" applyAlignment="1" applyProtection="1">
      <alignment horizontal="center" vertical="center" wrapText="1"/>
    </xf>
    <xf numFmtId="41" fontId="9" fillId="3" borderId="5" xfId="0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2"/>
  <sheetViews>
    <sheetView tabSelected="1" zoomScaleSheetLayoutView="100" workbookViewId="0">
      <selection activeCell="M110" sqref="M110"/>
    </sheetView>
  </sheetViews>
  <sheetFormatPr defaultRowHeight="18.75" customHeight="1"/>
  <cols>
    <col min="1" max="1" width="4.6640625" style="1" bestFit="1" customWidth="1"/>
    <col min="2" max="2" width="24.33203125" style="6" customWidth="1"/>
    <col min="3" max="4" width="6.44140625" style="5" bestFit="1" customWidth="1"/>
    <col min="5" max="6" width="5.6640625" style="5" customWidth="1"/>
    <col min="7" max="14" width="3.88671875" style="5" customWidth="1"/>
    <col min="15" max="16" width="5.109375" style="5" customWidth="1"/>
    <col min="17" max="17" width="3.77734375" style="5" bestFit="1" customWidth="1"/>
    <col min="18" max="21" width="3.5546875" style="5" customWidth="1"/>
    <col min="22" max="23" width="5.44140625" style="5" customWidth="1"/>
    <col min="24" max="24" width="5" style="5" customWidth="1"/>
    <col min="25" max="25" width="5.109375" style="5" hidden="1" customWidth="1"/>
    <col min="26" max="29" width="4.21875" style="1" hidden="1" customWidth="1"/>
    <col min="30" max="30" width="4.88671875" style="11" hidden="1" customWidth="1"/>
    <col min="31" max="33" width="8.88671875" style="1" hidden="1" customWidth="1"/>
    <col min="34" max="37" width="8.88671875" style="43"/>
    <col min="38" max="16384" width="8.88671875" style="1"/>
  </cols>
  <sheetData>
    <row r="1" spans="1:37" ht="21" customHeight="1">
      <c r="B1" s="81" t="s">
        <v>112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37" s="2" customFormat="1" ht="26.25" customHeight="1">
      <c r="A2" s="82" t="s">
        <v>27</v>
      </c>
      <c r="B2" s="84" t="s">
        <v>0</v>
      </c>
      <c r="C2" s="62" t="s">
        <v>125</v>
      </c>
      <c r="D2" s="62" t="s">
        <v>134</v>
      </c>
      <c r="E2" s="87" t="s">
        <v>29</v>
      </c>
      <c r="F2" s="88"/>
      <c r="G2" s="88"/>
      <c r="H2" s="88"/>
      <c r="I2" s="88"/>
      <c r="J2" s="88"/>
      <c r="K2" s="88"/>
      <c r="L2" s="88"/>
      <c r="M2" s="88"/>
      <c r="N2" s="89"/>
      <c r="O2" s="87" t="s">
        <v>1</v>
      </c>
      <c r="P2" s="88"/>
      <c r="Q2" s="88"/>
      <c r="R2" s="88"/>
      <c r="S2" s="88"/>
      <c r="T2" s="88"/>
      <c r="U2" s="89"/>
      <c r="V2" s="90" t="s">
        <v>10</v>
      </c>
      <c r="W2" s="90"/>
      <c r="X2" s="90"/>
      <c r="Y2" s="9"/>
      <c r="AD2" s="12"/>
      <c r="AH2" s="45"/>
      <c r="AI2" s="45"/>
      <c r="AJ2" s="45"/>
      <c r="AK2" s="45"/>
    </row>
    <row r="3" spans="1:37" s="2" customFormat="1" ht="12.75" customHeight="1">
      <c r="A3" s="83"/>
      <c r="B3" s="85"/>
      <c r="C3" s="62"/>
      <c r="D3" s="62"/>
      <c r="E3" s="91" t="s">
        <v>28</v>
      </c>
      <c r="F3" s="91"/>
      <c r="G3" s="91"/>
      <c r="H3" s="91"/>
      <c r="I3" s="92" t="s">
        <v>3</v>
      </c>
      <c r="J3" s="93"/>
      <c r="K3" s="93"/>
      <c r="L3" s="93"/>
      <c r="M3" s="93"/>
      <c r="N3" s="94"/>
      <c r="O3" s="27" t="s">
        <v>2</v>
      </c>
      <c r="P3" s="27" t="s">
        <v>2</v>
      </c>
      <c r="Q3" s="98" t="s">
        <v>3</v>
      </c>
      <c r="R3" s="99"/>
      <c r="S3" s="99"/>
      <c r="T3" s="99"/>
      <c r="U3" s="100"/>
      <c r="V3" s="90"/>
      <c r="W3" s="90"/>
      <c r="X3" s="90"/>
      <c r="Y3" s="9"/>
      <c r="AD3" s="12"/>
      <c r="AH3" s="45"/>
      <c r="AI3" s="45"/>
      <c r="AJ3" s="45"/>
      <c r="AK3" s="45"/>
    </row>
    <row r="4" spans="1:37" s="2" customFormat="1" ht="10.5" customHeight="1">
      <c r="A4" s="83"/>
      <c r="B4" s="85"/>
      <c r="C4" s="62"/>
      <c r="D4" s="62"/>
      <c r="E4" s="91"/>
      <c r="F4" s="91"/>
      <c r="G4" s="91"/>
      <c r="H4" s="91"/>
      <c r="I4" s="95"/>
      <c r="J4" s="96"/>
      <c r="K4" s="96"/>
      <c r="L4" s="96"/>
      <c r="M4" s="96"/>
      <c r="N4" s="97"/>
      <c r="O4" s="28" t="s">
        <v>11</v>
      </c>
      <c r="P4" s="28" t="s">
        <v>12</v>
      </c>
      <c r="Q4" s="101" t="s">
        <v>13</v>
      </c>
      <c r="R4" s="102"/>
      <c r="S4" s="102"/>
      <c r="T4" s="102"/>
      <c r="U4" s="103"/>
      <c r="V4" s="90"/>
      <c r="W4" s="90"/>
      <c r="X4" s="90"/>
      <c r="Y4" s="9"/>
      <c r="AD4" s="12"/>
      <c r="AH4" s="45"/>
      <c r="AI4" s="45"/>
      <c r="AJ4" s="45"/>
      <c r="AK4" s="45"/>
    </row>
    <row r="5" spans="1:37" s="2" customFormat="1" ht="79.5" customHeight="1">
      <c r="A5" s="83"/>
      <c r="B5" s="86"/>
      <c r="C5" s="62"/>
      <c r="D5" s="62"/>
      <c r="E5" s="30" t="s">
        <v>135</v>
      </c>
      <c r="F5" s="30" t="s">
        <v>136</v>
      </c>
      <c r="G5" s="30" t="s">
        <v>131</v>
      </c>
      <c r="H5" s="36" t="s">
        <v>127</v>
      </c>
      <c r="I5" s="13" t="s">
        <v>6</v>
      </c>
      <c r="J5" s="14" t="s">
        <v>145</v>
      </c>
      <c r="K5" s="14" t="s">
        <v>146</v>
      </c>
      <c r="L5" s="14" t="s">
        <v>128</v>
      </c>
      <c r="M5" s="14" t="s">
        <v>129</v>
      </c>
      <c r="N5" s="14" t="s">
        <v>117</v>
      </c>
      <c r="O5" s="14" t="s">
        <v>137</v>
      </c>
      <c r="P5" s="30" t="s">
        <v>137</v>
      </c>
      <c r="Q5" s="13" t="s">
        <v>6</v>
      </c>
      <c r="R5" s="14" t="s">
        <v>145</v>
      </c>
      <c r="S5" s="14" t="s">
        <v>146</v>
      </c>
      <c r="T5" s="14" t="s">
        <v>128</v>
      </c>
      <c r="U5" s="14" t="s">
        <v>129</v>
      </c>
      <c r="V5" s="14" t="s">
        <v>28</v>
      </c>
      <c r="W5" s="13" t="s">
        <v>3</v>
      </c>
      <c r="X5" s="15" t="s">
        <v>5</v>
      </c>
      <c r="Y5" s="9"/>
      <c r="Z5" s="7" t="s">
        <v>6</v>
      </c>
      <c r="AA5" s="7" t="s">
        <v>7</v>
      </c>
      <c r="AB5" s="7" t="s">
        <v>8</v>
      </c>
      <c r="AC5" s="7" t="s">
        <v>9</v>
      </c>
      <c r="AD5" s="12"/>
      <c r="AH5" s="45"/>
      <c r="AI5" s="45"/>
      <c r="AJ5" s="45"/>
      <c r="AK5" s="45"/>
    </row>
    <row r="6" spans="1:37" ht="11.25" customHeight="1">
      <c r="A6" s="65" t="s">
        <v>31</v>
      </c>
      <c r="B6" s="20" t="s">
        <v>32</v>
      </c>
      <c r="C6" s="24">
        <v>74</v>
      </c>
      <c r="D6" s="41">
        <v>75</v>
      </c>
      <c r="E6" s="46">
        <v>17</v>
      </c>
      <c r="F6" s="46">
        <v>28</v>
      </c>
      <c r="G6" s="46">
        <v>6</v>
      </c>
      <c r="H6" s="46">
        <v>2</v>
      </c>
      <c r="I6" s="50">
        <v>2</v>
      </c>
      <c r="J6" s="50"/>
      <c r="K6" s="50"/>
      <c r="L6" s="50"/>
      <c r="M6" s="50"/>
      <c r="N6" s="50"/>
      <c r="O6" s="46">
        <v>14</v>
      </c>
      <c r="P6" s="46">
        <v>8</v>
      </c>
      <c r="Q6" s="50"/>
      <c r="R6" s="50"/>
      <c r="S6" s="50"/>
      <c r="T6" s="50"/>
      <c r="U6" s="50"/>
      <c r="V6" s="33">
        <f t="shared" ref="V6:V37" si="0">E6+F6+G6+H6+O6+P6</f>
        <v>75</v>
      </c>
      <c r="W6" s="59">
        <f t="shared" ref="W6:W35" si="1">I6+J6+K6+L6+M6+Q6+R6+S6+T6+U6</f>
        <v>2</v>
      </c>
      <c r="X6" s="33">
        <f>V6+W6</f>
        <v>77</v>
      </c>
      <c r="Z6" s="1">
        <f t="shared" ref="Z6:Z37" si="2">I6+Q6</f>
        <v>2</v>
      </c>
      <c r="AA6" s="1">
        <f t="shared" ref="AA6:AA37" si="3">J6+R6</f>
        <v>0</v>
      </c>
      <c r="AB6" s="1">
        <f t="shared" ref="AB6:AB37" si="4">L6+T6</f>
        <v>0</v>
      </c>
      <c r="AC6" s="1">
        <f t="shared" ref="AC6:AC37" si="5">M6+U6</f>
        <v>0</v>
      </c>
      <c r="AD6" s="11" t="e">
        <f>#REF!*0.1</f>
        <v>#REF!</v>
      </c>
    </row>
    <row r="7" spans="1:37" ht="11.25" customHeight="1">
      <c r="A7" s="61"/>
      <c r="B7" s="20" t="s">
        <v>33</v>
      </c>
      <c r="C7" s="24">
        <v>60</v>
      </c>
      <c r="D7" s="23">
        <v>60</v>
      </c>
      <c r="E7" s="46">
        <v>15</v>
      </c>
      <c r="F7" s="46">
        <v>22</v>
      </c>
      <c r="G7" s="46">
        <v>6</v>
      </c>
      <c r="H7" s="46">
        <v>2</v>
      </c>
      <c r="I7" s="50">
        <v>2</v>
      </c>
      <c r="J7" s="50"/>
      <c r="K7" s="50"/>
      <c r="L7" s="50"/>
      <c r="M7" s="50"/>
      <c r="N7" s="50"/>
      <c r="O7" s="46">
        <v>10</v>
      </c>
      <c r="P7" s="46">
        <v>5</v>
      </c>
      <c r="Q7" s="50"/>
      <c r="R7" s="50"/>
      <c r="S7" s="50"/>
      <c r="T7" s="50"/>
      <c r="U7" s="50"/>
      <c r="V7" s="33">
        <f t="shared" si="0"/>
        <v>60</v>
      </c>
      <c r="W7" s="59">
        <f t="shared" si="1"/>
        <v>2</v>
      </c>
      <c r="X7" s="33">
        <f t="shared" ref="X7:X70" si="6">V7+W7</f>
        <v>62</v>
      </c>
      <c r="Z7" s="1">
        <f t="shared" si="2"/>
        <v>2</v>
      </c>
      <c r="AA7" s="1">
        <f t="shared" si="3"/>
        <v>0</v>
      </c>
      <c r="AB7" s="1">
        <f t="shared" si="4"/>
        <v>0</v>
      </c>
      <c r="AC7" s="1">
        <f t="shared" si="5"/>
        <v>0</v>
      </c>
      <c r="AD7" s="11" t="e">
        <f>#REF!*0.1</f>
        <v>#REF!</v>
      </c>
    </row>
    <row r="8" spans="1:37" ht="11.25" customHeight="1">
      <c r="A8" s="77" t="s">
        <v>14</v>
      </c>
      <c r="B8" s="16" t="s">
        <v>34</v>
      </c>
      <c r="C8" s="23">
        <v>38</v>
      </c>
      <c r="D8" s="23">
        <v>38</v>
      </c>
      <c r="E8" s="46">
        <v>6</v>
      </c>
      <c r="F8" s="46">
        <v>10</v>
      </c>
      <c r="G8" s="46">
        <v>8</v>
      </c>
      <c r="H8" s="46">
        <v>2</v>
      </c>
      <c r="I8" s="50">
        <v>2</v>
      </c>
      <c r="J8" s="50"/>
      <c r="K8" s="50"/>
      <c r="L8" s="50"/>
      <c r="M8" s="50"/>
      <c r="N8" s="50"/>
      <c r="O8" s="46">
        <v>7</v>
      </c>
      <c r="P8" s="46">
        <v>5</v>
      </c>
      <c r="Q8" s="50"/>
      <c r="R8" s="50"/>
      <c r="S8" s="50"/>
      <c r="T8" s="50"/>
      <c r="U8" s="50"/>
      <c r="V8" s="25">
        <f t="shared" si="0"/>
        <v>38</v>
      </c>
      <c r="W8" s="19">
        <f t="shared" si="1"/>
        <v>2</v>
      </c>
      <c r="X8" s="25">
        <f t="shared" si="6"/>
        <v>40</v>
      </c>
      <c r="Y8" s="5" t="s">
        <v>30</v>
      </c>
      <c r="Z8" s="1">
        <f t="shared" si="2"/>
        <v>2</v>
      </c>
      <c r="AA8" s="1">
        <f t="shared" si="3"/>
        <v>0</v>
      </c>
      <c r="AB8" s="1">
        <f t="shared" si="4"/>
        <v>0</v>
      </c>
      <c r="AC8" s="1">
        <f t="shared" si="5"/>
        <v>0</v>
      </c>
      <c r="AD8" s="11" t="e">
        <f>#REF!*0.1</f>
        <v>#REF!</v>
      </c>
    </row>
    <row r="9" spans="1:37" ht="11.25" customHeight="1">
      <c r="A9" s="78"/>
      <c r="B9" s="20" t="s">
        <v>35</v>
      </c>
      <c r="C9" s="24">
        <v>50</v>
      </c>
      <c r="D9" s="23">
        <v>50</v>
      </c>
      <c r="E9" s="46">
        <v>9</v>
      </c>
      <c r="F9" s="46">
        <v>15</v>
      </c>
      <c r="G9" s="46">
        <v>6</v>
      </c>
      <c r="H9" s="46">
        <v>2</v>
      </c>
      <c r="I9" s="50">
        <v>2</v>
      </c>
      <c r="J9" s="50"/>
      <c r="K9" s="50"/>
      <c r="L9" s="50">
        <v>1</v>
      </c>
      <c r="M9" s="50"/>
      <c r="N9" s="50"/>
      <c r="O9" s="46">
        <v>11</v>
      </c>
      <c r="P9" s="46">
        <v>7</v>
      </c>
      <c r="Q9" s="50">
        <v>1</v>
      </c>
      <c r="R9" s="50">
        <v>1</v>
      </c>
      <c r="S9" s="50"/>
      <c r="T9" s="50"/>
      <c r="U9" s="50"/>
      <c r="V9" s="33">
        <f t="shared" si="0"/>
        <v>50</v>
      </c>
      <c r="W9" s="59">
        <f t="shared" si="1"/>
        <v>5</v>
      </c>
      <c r="X9" s="33">
        <f t="shared" si="6"/>
        <v>55</v>
      </c>
      <c r="Y9" s="5" t="s">
        <v>30</v>
      </c>
      <c r="Z9" s="1">
        <f t="shared" si="2"/>
        <v>3</v>
      </c>
      <c r="AA9" s="1">
        <f t="shared" si="3"/>
        <v>1</v>
      </c>
      <c r="AB9" s="1">
        <f t="shared" si="4"/>
        <v>1</v>
      </c>
      <c r="AC9" s="1">
        <f t="shared" si="5"/>
        <v>0</v>
      </c>
      <c r="AD9" s="11" t="e">
        <f>#REF!*0.1</f>
        <v>#REF!</v>
      </c>
    </row>
    <row r="10" spans="1:37" ht="11.25" customHeight="1">
      <c r="A10" s="78"/>
      <c r="B10" s="16" t="s">
        <v>36</v>
      </c>
      <c r="C10" s="23">
        <v>38</v>
      </c>
      <c r="D10" s="23">
        <v>38</v>
      </c>
      <c r="E10" s="46">
        <v>7</v>
      </c>
      <c r="F10" s="46">
        <v>10</v>
      </c>
      <c r="G10" s="46">
        <v>6</v>
      </c>
      <c r="H10" s="46">
        <v>2</v>
      </c>
      <c r="I10" s="50">
        <v>2</v>
      </c>
      <c r="J10" s="50">
        <v>2</v>
      </c>
      <c r="K10" s="50"/>
      <c r="L10" s="50"/>
      <c r="M10" s="50"/>
      <c r="N10" s="50"/>
      <c r="O10" s="46">
        <v>8</v>
      </c>
      <c r="P10" s="46">
        <v>5</v>
      </c>
      <c r="Q10" s="50"/>
      <c r="R10" s="50">
        <v>1</v>
      </c>
      <c r="S10" s="50"/>
      <c r="T10" s="50"/>
      <c r="U10" s="50"/>
      <c r="V10" s="25">
        <f t="shared" si="0"/>
        <v>38</v>
      </c>
      <c r="W10" s="19">
        <f t="shared" si="1"/>
        <v>5</v>
      </c>
      <c r="X10" s="25">
        <f t="shared" si="6"/>
        <v>43</v>
      </c>
      <c r="Y10" s="5" t="s">
        <v>30</v>
      </c>
      <c r="Z10" s="1">
        <f t="shared" si="2"/>
        <v>2</v>
      </c>
      <c r="AA10" s="1">
        <f t="shared" si="3"/>
        <v>3</v>
      </c>
      <c r="AB10" s="1">
        <f t="shared" si="4"/>
        <v>0</v>
      </c>
      <c r="AC10" s="1">
        <f t="shared" si="5"/>
        <v>0</v>
      </c>
      <c r="AD10" s="11" t="e">
        <f>#REF!*0.1</f>
        <v>#REF!</v>
      </c>
    </row>
    <row r="11" spans="1:37" ht="11.25" customHeight="1">
      <c r="A11" s="78"/>
      <c r="B11" s="20" t="s">
        <v>37</v>
      </c>
      <c r="C11" s="24">
        <v>33</v>
      </c>
      <c r="D11" s="23">
        <v>33</v>
      </c>
      <c r="E11" s="46">
        <v>8</v>
      </c>
      <c r="F11" s="46">
        <v>13</v>
      </c>
      <c r="G11" s="46"/>
      <c r="H11" s="46"/>
      <c r="I11" s="50"/>
      <c r="J11" s="50"/>
      <c r="K11" s="50"/>
      <c r="L11" s="50"/>
      <c r="M11" s="50"/>
      <c r="N11" s="50"/>
      <c r="O11" s="46">
        <v>7</v>
      </c>
      <c r="P11" s="46">
        <v>5</v>
      </c>
      <c r="Q11" s="50"/>
      <c r="R11" s="50"/>
      <c r="S11" s="50"/>
      <c r="T11" s="50"/>
      <c r="U11" s="50"/>
      <c r="V11" s="33">
        <f t="shared" si="0"/>
        <v>33</v>
      </c>
      <c r="W11" s="59">
        <f t="shared" si="1"/>
        <v>0</v>
      </c>
      <c r="X11" s="33">
        <f t="shared" si="6"/>
        <v>33</v>
      </c>
      <c r="Y11" s="5" t="s">
        <v>30</v>
      </c>
      <c r="Z11" s="1">
        <f t="shared" si="2"/>
        <v>0</v>
      </c>
      <c r="AA11" s="1">
        <f t="shared" si="3"/>
        <v>0</v>
      </c>
      <c r="AB11" s="1">
        <f t="shared" si="4"/>
        <v>0</v>
      </c>
      <c r="AC11" s="1">
        <f t="shared" si="5"/>
        <v>0</v>
      </c>
      <c r="AD11" s="11" t="e">
        <f>#REF!*0.1</f>
        <v>#REF!</v>
      </c>
    </row>
    <row r="12" spans="1:37" ht="11.25" customHeight="1">
      <c r="A12" s="78"/>
      <c r="B12" s="16" t="s">
        <v>38</v>
      </c>
      <c r="C12" s="23">
        <v>66</v>
      </c>
      <c r="D12" s="41">
        <v>67</v>
      </c>
      <c r="E12" s="46">
        <v>9</v>
      </c>
      <c r="F12" s="46">
        <v>23</v>
      </c>
      <c r="G12" s="46">
        <v>6</v>
      </c>
      <c r="H12" s="46">
        <v>2</v>
      </c>
      <c r="I12" s="50">
        <v>2</v>
      </c>
      <c r="J12" s="50"/>
      <c r="K12" s="50"/>
      <c r="L12" s="50">
        <v>1</v>
      </c>
      <c r="M12" s="50"/>
      <c r="N12" s="50"/>
      <c r="O12" s="46">
        <v>14</v>
      </c>
      <c r="P12" s="46">
        <v>13</v>
      </c>
      <c r="Q12" s="50">
        <v>1</v>
      </c>
      <c r="R12" s="50"/>
      <c r="S12" s="50"/>
      <c r="T12" s="50"/>
      <c r="U12" s="50"/>
      <c r="V12" s="25">
        <f t="shared" si="0"/>
        <v>67</v>
      </c>
      <c r="W12" s="19">
        <f t="shared" si="1"/>
        <v>4</v>
      </c>
      <c r="X12" s="25">
        <f t="shared" si="6"/>
        <v>71</v>
      </c>
      <c r="Y12" s="5" t="s">
        <v>30</v>
      </c>
      <c r="Z12" s="1">
        <f t="shared" si="2"/>
        <v>3</v>
      </c>
      <c r="AA12" s="1">
        <f t="shared" si="3"/>
        <v>0</v>
      </c>
      <c r="AB12" s="1">
        <f t="shared" si="4"/>
        <v>1</v>
      </c>
      <c r="AC12" s="1">
        <f t="shared" si="5"/>
        <v>0</v>
      </c>
      <c r="AD12" s="11" t="e">
        <f>#REF!*0.1</f>
        <v>#REF!</v>
      </c>
    </row>
    <row r="13" spans="1:37" ht="11.25" customHeight="1">
      <c r="A13" s="78"/>
      <c r="B13" s="20" t="s">
        <v>39</v>
      </c>
      <c r="C13" s="24">
        <v>33</v>
      </c>
      <c r="D13" s="23">
        <v>33</v>
      </c>
      <c r="E13" s="46">
        <v>8</v>
      </c>
      <c r="F13" s="46">
        <v>13</v>
      </c>
      <c r="G13" s="46"/>
      <c r="H13" s="46"/>
      <c r="I13" s="50"/>
      <c r="J13" s="50"/>
      <c r="K13" s="50"/>
      <c r="L13" s="50"/>
      <c r="M13" s="50"/>
      <c r="N13" s="50"/>
      <c r="O13" s="46">
        <v>7</v>
      </c>
      <c r="P13" s="46">
        <v>5</v>
      </c>
      <c r="Q13" s="50"/>
      <c r="R13" s="50"/>
      <c r="S13" s="50"/>
      <c r="T13" s="50"/>
      <c r="U13" s="50"/>
      <c r="V13" s="33">
        <f t="shared" si="0"/>
        <v>33</v>
      </c>
      <c r="W13" s="59">
        <f t="shared" si="1"/>
        <v>0</v>
      </c>
      <c r="X13" s="33">
        <f t="shared" si="6"/>
        <v>33</v>
      </c>
      <c r="Y13" s="5" t="s">
        <v>30</v>
      </c>
      <c r="Z13" s="1">
        <f t="shared" si="2"/>
        <v>0</v>
      </c>
      <c r="AA13" s="1">
        <f t="shared" si="3"/>
        <v>0</v>
      </c>
      <c r="AB13" s="1">
        <f t="shared" si="4"/>
        <v>0</v>
      </c>
      <c r="AC13" s="1">
        <f t="shared" si="5"/>
        <v>0</v>
      </c>
      <c r="AD13" s="11" t="e">
        <f>#REF!*0.1</f>
        <v>#REF!</v>
      </c>
    </row>
    <row r="14" spans="1:37" ht="11.25" customHeight="1">
      <c r="A14" s="78"/>
      <c r="B14" s="20" t="s">
        <v>40</v>
      </c>
      <c r="C14" s="24">
        <v>35</v>
      </c>
      <c r="D14" s="23">
        <v>35</v>
      </c>
      <c r="E14" s="46">
        <v>9</v>
      </c>
      <c r="F14" s="46">
        <v>13</v>
      </c>
      <c r="G14" s="46"/>
      <c r="H14" s="46"/>
      <c r="I14" s="50"/>
      <c r="J14" s="50"/>
      <c r="K14" s="50"/>
      <c r="L14" s="50"/>
      <c r="M14" s="50"/>
      <c r="N14" s="50"/>
      <c r="O14" s="46">
        <v>8</v>
      </c>
      <c r="P14" s="46">
        <v>5</v>
      </c>
      <c r="Q14" s="50"/>
      <c r="R14" s="50"/>
      <c r="S14" s="50"/>
      <c r="T14" s="50"/>
      <c r="U14" s="50"/>
      <c r="V14" s="33">
        <f t="shared" si="0"/>
        <v>35</v>
      </c>
      <c r="W14" s="59">
        <f t="shared" si="1"/>
        <v>0</v>
      </c>
      <c r="X14" s="33">
        <f t="shared" si="6"/>
        <v>35</v>
      </c>
      <c r="Y14" s="5" t="s">
        <v>30</v>
      </c>
      <c r="Z14" s="1">
        <f t="shared" si="2"/>
        <v>0</v>
      </c>
      <c r="AA14" s="1">
        <f t="shared" si="3"/>
        <v>0</v>
      </c>
      <c r="AB14" s="1">
        <f t="shared" si="4"/>
        <v>0</v>
      </c>
      <c r="AC14" s="1">
        <f t="shared" si="5"/>
        <v>0</v>
      </c>
      <c r="AD14" s="11" t="e">
        <f>#REF!*0.1</f>
        <v>#REF!</v>
      </c>
    </row>
    <row r="15" spans="1:37" s="3" customFormat="1" ht="11.25" customHeight="1">
      <c r="A15" s="78"/>
      <c r="B15" s="16" t="s">
        <v>41</v>
      </c>
      <c r="C15" s="23">
        <v>30</v>
      </c>
      <c r="D15" s="41">
        <v>31</v>
      </c>
      <c r="E15" s="46">
        <v>7</v>
      </c>
      <c r="F15" s="46">
        <v>13</v>
      </c>
      <c r="G15" s="46"/>
      <c r="H15" s="47">
        <v>1</v>
      </c>
      <c r="I15" s="51">
        <v>2</v>
      </c>
      <c r="J15" s="51"/>
      <c r="K15" s="51"/>
      <c r="L15" s="51"/>
      <c r="M15" s="51"/>
      <c r="N15" s="51"/>
      <c r="O15" s="46">
        <v>6</v>
      </c>
      <c r="P15" s="46">
        <v>4</v>
      </c>
      <c r="Q15" s="51"/>
      <c r="R15" s="51"/>
      <c r="S15" s="51"/>
      <c r="T15" s="51"/>
      <c r="U15" s="51"/>
      <c r="V15" s="25">
        <f t="shared" si="0"/>
        <v>31</v>
      </c>
      <c r="W15" s="19">
        <f t="shared" si="1"/>
        <v>2</v>
      </c>
      <c r="X15" s="25">
        <f t="shared" si="6"/>
        <v>33</v>
      </c>
      <c r="Y15" s="5" t="s">
        <v>30</v>
      </c>
      <c r="Z15" s="1">
        <f t="shared" si="2"/>
        <v>2</v>
      </c>
      <c r="AA15" s="1">
        <f t="shared" si="3"/>
        <v>0</v>
      </c>
      <c r="AB15" s="1">
        <f t="shared" si="4"/>
        <v>0</v>
      </c>
      <c r="AC15" s="1">
        <f t="shared" si="5"/>
        <v>0</v>
      </c>
      <c r="AD15" s="11" t="e">
        <f>#REF!*0.1</f>
        <v>#REF!</v>
      </c>
      <c r="AH15" s="43"/>
      <c r="AI15" s="43"/>
      <c r="AJ15" s="43"/>
      <c r="AK15" s="43"/>
    </row>
    <row r="16" spans="1:37" ht="11.25" customHeight="1">
      <c r="A16" s="78"/>
      <c r="B16" s="16" t="s">
        <v>42</v>
      </c>
      <c r="C16" s="23">
        <v>40</v>
      </c>
      <c r="D16" s="23">
        <v>40</v>
      </c>
      <c r="E16" s="46">
        <v>15</v>
      </c>
      <c r="F16" s="46">
        <v>5</v>
      </c>
      <c r="G16" s="46">
        <v>7</v>
      </c>
      <c r="H16" s="46"/>
      <c r="I16" s="50">
        <v>2</v>
      </c>
      <c r="J16" s="50"/>
      <c r="K16" s="50"/>
      <c r="L16" s="50"/>
      <c r="M16" s="50"/>
      <c r="N16" s="50"/>
      <c r="O16" s="46"/>
      <c r="P16" s="46">
        <v>13</v>
      </c>
      <c r="Q16" s="50"/>
      <c r="R16" s="50"/>
      <c r="S16" s="50"/>
      <c r="T16" s="50"/>
      <c r="U16" s="50"/>
      <c r="V16" s="25">
        <f t="shared" si="0"/>
        <v>40</v>
      </c>
      <c r="W16" s="19">
        <f t="shared" si="1"/>
        <v>2</v>
      </c>
      <c r="X16" s="25">
        <f t="shared" si="6"/>
        <v>42</v>
      </c>
      <c r="Y16" s="5" t="s">
        <v>30</v>
      </c>
      <c r="Z16" s="1">
        <f t="shared" si="2"/>
        <v>2</v>
      </c>
      <c r="AA16" s="1">
        <f t="shared" si="3"/>
        <v>0</v>
      </c>
      <c r="AB16" s="1">
        <f t="shared" si="4"/>
        <v>0</v>
      </c>
      <c r="AC16" s="1">
        <f t="shared" si="5"/>
        <v>0</v>
      </c>
      <c r="AD16" s="11" t="e">
        <f>#REF!*0.1</f>
        <v>#REF!</v>
      </c>
    </row>
    <row r="17" spans="1:37" ht="11.25" customHeight="1">
      <c r="A17" s="78"/>
      <c r="B17" s="18" t="s">
        <v>43</v>
      </c>
      <c r="C17" s="23">
        <v>40</v>
      </c>
      <c r="D17" s="23">
        <v>40</v>
      </c>
      <c r="E17" s="46">
        <v>10</v>
      </c>
      <c r="F17" s="46">
        <v>10</v>
      </c>
      <c r="G17" s="46">
        <v>7</v>
      </c>
      <c r="H17" s="46"/>
      <c r="I17" s="50">
        <v>2</v>
      </c>
      <c r="J17" s="50"/>
      <c r="K17" s="50"/>
      <c r="L17" s="50"/>
      <c r="M17" s="50"/>
      <c r="N17" s="50"/>
      <c r="O17" s="46"/>
      <c r="P17" s="46">
        <v>13</v>
      </c>
      <c r="Q17" s="50"/>
      <c r="R17" s="50"/>
      <c r="S17" s="50"/>
      <c r="T17" s="50"/>
      <c r="U17" s="50"/>
      <c r="V17" s="25">
        <f t="shared" si="0"/>
        <v>40</v>
      </c>
      <c r="W17" s="19">
        <f t="shared" si="1"/>
        <v>2</v>
      </c>
      <c r="X17" s="25">
        <f t="shared" si="6"/>
        <v>42</v>
      </c>
      <c r="Y17" s="5" t="s">
        <v>30</v>
      </c>
      <c r="Z17" s="1">
        <f t="shared" si="2"/>
        <v>2</v>
      </c>
      <c r="AA17" s="1">
        <f t="shared" si="3"/>
        <v>0</v>
      </c>
      <c r="AB17" s="1">
        <f t="shared" si="4"/>
        <v>0</v>
      </c>
      <c r="AC17" s="1">
        <f t="shared" si="5"/>
        <v>0</v>
      </c>
      <c r="AD17" s="11" t="e">
        <f>#REF!*0.1</f>
        <v>#REF!</v>
      </c>
    </row>
    <row r="18" spans="1:37" s="3" customFormat="1" ht="11.25" customHeight="1">
      <c r="A18" s="78"/>
      <c r="B18" s="18" t="s">
        <v>44</v>
      </c>
      <c r="C18" s="23">
        <v>30</v>
      </c>
      <c r="D18" s="41">
        <v>31</v>
      </c>
      <c r="E18" s="46">
        <v>11</v>
      </c>
      <c r="F18" s="46">
        <v>12</v>
      </c>
      <c r="G18" s="46"/>
      <c r="H18" s="46"/>
      <c r="I18" s="50"/>
      <c r="J18" s="50"/>
      <c r="K18" s="50"/>
      <c r="L18" s="50"/>
      <c r="M18" s="50"/>
      <c r="N18" s="50"/>
      <c r="O18" s="46"/>
      <c r="P18" s="46">
        <v>8</v>
      </c>
      <c r="Q18" s="50"/>
      <c r="R18" s="50"/>
      <c r="S18" s="50"/>
      <c r="T18" s="50"/>
      <c r="U18" s="50"/>
      <c r="V18" s="25">
        <f t="shared" si="0"/>
        <v>31</v>
      </c>
      <c r="W18" s="19">
        <f t="shared" si="1"/>
        <v>0</v>
      </c>
      <c r="X18" s="25">
        <f t="shared" si="6"/>
        <v>31</v>
      </c>
      <c r="Y18" s="5" t="s">
        <v>30</v>
      </c>
      <c r="Z18" s="1">
        <f t="shared" si="2"/>
        <v>0</v>
      </c>
      <c r="AA18" s="1">
        <f t="shared" si="3"/>
        <v>0</v>
      </c>
      <c r="AB18" s="1">
        <f t="shared" si="4"/>
        <v>0</v>
      </c>
      <c r="AC18" s="1">
        <f t="shared" si="5"/>
        <v>0</v>
      </c>
      <c r="AD18" s="11" t="e">
        <f>#REF!*0.1</f>
        <v>#REF!</v>
      </c>
      <c r="AH18" s="43"/>
      <c r="AI18" s="43"/>
      <c r="AJ18" s="43"/>
      <c r="AK18" s="43"/>
    </row>
    <row r="19" spans="1:37" ht="11.25" customHeight="1">
      <c r="A19" s="79"/>
      <c r="B19" s="18" t="s">
        <v>45</v>
      </c>
      <c r="C19" s="23">
        <v>38</v>
      </c>
      <c r="D19" s="23">
        <v>38</v>
      </c>
      <c r="E19" s="46">
        <v>7</v>
      </c>
      <c r="F19" s="46">
        <v>10</v>
      </c>
      <c r="G19" s="46">
        <v>7</v>
      </c>
      <c r="H19" s="46"/>
      <c r="I19" s="50">
        <v>2</v>
      </c>
      <c r="J19" s="50"/>
      <c r="K19" s="50"/>
      <c r="L19" s="50"/>
      <c r="M19" s="50"/>
      <c r="N19" s="50"/>
      <c r="O19" s="46">
        <v>8</v>
      </c>
      <c r="P19" s="46">
        <v>6</v>
      </c>
      <c r="Q19" s="50"/>
      <c r="R19" s="50"/>
      <c r="S19" s="50"/>
      <c r="T19" s="50"/>
      <c r="U19" s="50"/>
      <c r="V19" s="25">
        <f t="shared" si="0"/>
        <v>38</v>
      </c>
      <c r="W19" s="19">
        <f t="shared" si="1"/>
        <v>2</v>
      </c>
      <c r="X19" s="25">
        <f>V19+W19</f>
        <v>40</v>
      </c>
      <c r="Z19" s="1">
        <f t="shared" si="2"/>
        <v>2</v>
      </c>
      <c r="AA19" s="1">
        <f t="shared" si="3"/>
        <v>0</v>
      </c>
      <c r="AB19" s="1">
        <f t="shared" si="4"/>
        <v>0</v>
      </c>
      <c r="AC19" s="1">
        <f t="shared" si="5"/>
        <v>0</v>
      </c>
      <c r="AD19" s="11" t="e">
        <f>#REF!*0.1</f>
        <v>#REF!</v>
      </c>
    </row>
    <row r="20" spans="1:37" s="3" customFormat="1" ht="22.5" customHeight="1">
      <c r="A20" s="29" t="s">
        <v>15</v>
      </c>
      <c r="B20" s="22" t="s">
        <v>116</v>
      </c>
      <c r="C20" s="24">
        <v>150</v>
      </c>
      <c r="D20" s="23">
        <v>150</v>
      </c>
      <c r="E20" s="46">
        <v>22</v>
      </c>
      <c r="F20" s="46">
        <v>53</v>
      </c>
      <c r="G20" s="46">
        <v>6</v>
      </c>
      <c r="H20" s="46">
        <v>2</v>
      </c>
      <c r="I20" s="50">
        <v>2</v>
      </c>
      <c r="J20" s="50"/>
      <c r="K20" s="50"/>
      <c r="L20" s="50"/>
      <c r="M20" s="50"/>
      <c r="N20" s="50"/>
      <c r="O20" s="46">
        <v>37</v>
      </c>
      <c r="P20" s="46">
        <v>30</v>
      </c>
      <c r="Q20" s="50"/>
      <c r="R20" s="50"/>
      <c r="S20" s="50"/>
      <c r="T20" s="50"/>
      <c r="U20" s="50"/>
      <c r="V20" s="33">
        <f t="shared" si="0"/>
        <v>150</v>
      </c>
      <c r="W20" s="33">
        <f t="shared" si="1"/>
        <v>2</v>
      </c>
      <c r="X20" s="33">
        <f t="shared" si="6"/>
        <v>152</v>
      </c>
      <c r="Y20" s="5"/>
      <c r="Z20" s="1">
        <f t="shared" si="2"/>
        <v>2</v>
      </c>
      <c r="AA20" s="1">
        <f t="shared" si="3"/>
        <v>0</v>
      </c>
      <c r="AB20" s="1">
        <f t="shared" si="4"/>
        <v>0</v>
      </c>
      <c r="AC20" s="1">
        <f t="shared" si="5"/>
        <v>0</v>
      </c>
      <c r="AD20" s="11" t="e">
        <f>#REF!*0.1</f>
        <v>#REF!</v>
      </c>
      <c r="AH20" s="43"/>
      <c r="AI20" s="43"/>
      <c r="AJ20" s="43"/>
      <c r="AK20" s="43"/>
    </row>
    <row r="21" spans="1:37" ht="11.25" customHeight="1">
      <c r="A21" s="61" t="s">
        <v>16</v>
      </c>
      <c r="B21" s="20" t="s">
        <v>46</v>
      </c>
      <c r="C21" s="24">
        <v>90</v>
      </c>
      <c r="D21" s="23">
        <v>90</v>
      </c>
      <c r="E21" s="46">
        <v>19</v>
      </c>
      <c r="F21" s="46">
        <v>30</v>
      </c>
      <c r="G21" s="46">
        <v>6</v>
      </c>
      <c r="H21" s="46">
        <v>2</v>
      </c>
      <c r="I21" s="50">
        <v>3</v>
      </c>
      <c r="J21" s="50"/>
      <c r="K21" s="50"/>
      <c r="L21" s="50">
        <v>2</v>
      </c>
      <c r="M21" s="50"/>
      <c r="N21" s="50"/>
      <c r="O21" s="46">
        <v>23</v>
      </c>
      <c r="P21" s="46">
        <v>10</v>
      </c>
      <c r="Q21" s="50">
        <v>1</v>
      </c>
      <c r="R21" s="50"/>
      <c r="S21" s="50"/>
      <c r="T21" s="50"/>
      <c r="U21" s="50"/>
      <c r="V21" s="33">
        <f t="shared" si="0"/>
        <v>90</v>
      </c>
      <c r="W21" s="59">
        <f t="shared" si="1"/>
        <v>6</v>
      </c>
      <c r="X21" s="33">
        <f t="shared" si="6"/>
        <v>96</v>
      </c>
      <c r="Y21" s="5" t="s">
        <v>30</v>
      </c>
      <c r="Z21" s="1">
        <f t="shared" si="2"/>
        <v>4</v>
      </c>
      <c r="AA21" s="1">
        <f t="shared" si="3"/>
        <v>0</v>
      </c>
      <c r="AB21" s="1">
        <f t="shared" si="4"/>
        <v>2</v>
      </c>
      <c r="AC21" s="1">
        <f t="shared" si="5"/>
        <v>0</v>
      </c>
      <c r="AD21" s="11" t="e">
        <f>#REF!*0.1</f>
        <v>#REF!</v>
      </c>
    </row>
    <row r="22" spans="1:37" ht="11.25" customHeight="1">
      <c r="A22" s="61"/>
      <c r="B22" s="16" t="s">
        <v>47</v>
      </c>
      <c r="C22" s="23">
        <v>47</v>
      </c>
      <c r="D22" s="23">
        <v>47</v>
      </c>
      <c r="E22" s="46">
        <v>3</v>
      </c>
      <c r="F22" s="46">
        <v>8</v>
      </c>
      <c r="G22" s="46">
        <v>5</v>
      </c>
      <c r="H22" s="46">
        <v>1</v>
      </c>
      <c r="I22" s="50">
        <v>2</v>
      </c>
      <c r="J22" s="50">
        <v>2</v>
      </c>
      <c r="K22" s="50"/>
      <c r="L22" s="50">
        <v>2</v>
      </c>
      <c r="M22" s="50"/>
      <c r="N22" s="50"/>
      <c r="O22" s="46">
        <v>21</v>
      </c>
      <c r="P22" s="46">
        <v>9</v>
      </c>
      <c r="Q22" s="50">
        <v>2</v>
      </c>
      <c r="R22" s="50"/>
      <c r="S22" s="50"/>
      <c r="T22" s="50"/>
      <c r="U22" s="50"/>
      <c r="V22" s="25">
        <f t="shared" si="0"/>
        <v>47</v>
      </c>
      <c r="W22" s="19">
        <f t="shared" si="1"/>
        <v>8</v>
      </c>
      <c r="X22" s="25">
        <f t="shared" si="6"/>
        <v>55</v>
      </c>
      <c r="Y22" s="5" t="s">
        <v>30</v>
      </c>
      <c r="Z22" s="1">
        <f t="shared" si="2"/>
        <v>4</v>
      </c>
      <c r="AA22" s="1">
        <f t="shared" si="3"/>
        <v>2</v>
      </c>
      <c r="AB22" s="1">
        <f t="shared" si="4"/>
        <v>2</v>
      </c>
      <c r="AC22" s="1">
        <f t="shared" si="5"/>
        <v>0</v>
      </c>
      <c r="AD22" s="11" t="e">
        <f>#REF!*0.1</f>
        <v>#REF!</v>
      </c>
    </row>
    <row r="23" spans="1:37" ht="11.25" customHeight="1">
      <c r="A23" s="61"/>
      <c r="B23" s="16" t="s">
        <v>48</v>
      </c>
      <c r="C23" s="23">
        <v>47</v>
      </c>
      <c r="D23" s="23">
        <v>47</v>
      </c>
      <c r="E23" s="46">
        <v>9</v>
      </c>
      <c r="F23" s="46">
        <v>16</v>
      </c>
      <c r="G23" s="46"/>
      <c r="H23" s="46">
        <v>1</v>
      </c>
      <c r="I23" s="50">
        <v>2</v>
      </c>
      <c r="J23" s="50"/>
      <c r="K23" s="50"/>
      <c r="L23" s="50"/>
      <c r="M23" s="50">
        <v>3</v>
      </c>
      <c r="N23" s="50"/>
      <c r="O23" s="46">
        <v>11</v>
      </c>
      <c r="P23" s="46">
        <v>10</v>
      </c>
      <c r="Q23" s="50"/>
      <c r="R23" s="50"/>
      <c r="S23" s="50"/>
      <c r="T23" s="50"/>
      <c r="U23" s="50">
        <v>1</v>
      </c>
      <c r="V23" s="25">
        <f t="shared" si="0"/>
        <v>47</v>
      </c>
      <c r="W23" s="19">
        <f t="shared" si="1"/>
        <v>6</v>
      </c>
      <c r="X23" s="25">
        <f t="shared" si="6"/>
        <v>53</v>
      </c>
      <c r="Y23" s="5" t="s">
        <v>30</v>
      </c>
      <c r="Z23" s="1">
        <f t="shared" si="2"/>
        <v>2</v>
      </c>
      <c r="AA23" s="1">
        <f t="shared" si="3"/>
        <v>0</v>
      </c>
      <c r="AB23" s="1">
        <f t="shared" si="4"/>
        <v>0</v>
      </c>
      <c r="AC23" s="1">
        <f t="shared" si="5"/>
        <v>4</v>
      </c>
      <c r="AD23" s="11" t="e">
        <f>#REF!*0.1</f>
        <v>#REF!</v>
      </c>
    </row>
    <row r="24" spans="1:37" ht="11.25" customHeight="1">
      <c r="A24" s="61"/>
      <c r="B24" s="16" t="s">
        <v>49</v>
      </c>
      <c r="C24" s="23">
        <v>38</v>
      </c>
      <c r="D24" s="23">
        <v>38</v>
      </c>
      <c r="E24" s="46">
        <v>9</v>
      </c>
      <c r="F24" s="46">
        <v>13</v>
      </c>
      <c r="G24" s="46"/>
      <c r="H24" s="46">
        <v>1</v>
      </c>
      <c r="I24" s="50"/>
      <c r="J24" s="50"/>
      <c r="K24" s="50"/>
      <c r="L24" s="50"/>
      <c r="M24" s="50"/>
      <c r="N24" s="50"/>
      <c r="O24" s="46">
        <v>9</v>
      </c>
      <c r="P24" s="46">
        <v>6</v>
      </c>
      <c r="Q24" s="50"/>
      <c r="R24" s="50"/>
      <c r="S24" s="50"/>
      <c r="T24" s="50"/>
      <c r="U24" s="50"/>
      <c r="V24" s="25">
        <f t="shared" si="0"/>
        <v>38</v>
      </c>
      <c r="W24" s="19">
        <f t="shared" si="1"/>
        <v>0</v>
      </c>
      <c r="X24" s="25">
        <f t="shared" si="6"/>
        <v>38</v>
      </c>
      <c r="Z24" s="1">
        <f t="shared" si="2"/>
        <v>0</v>
      </c>
      <c r="AA24" s="1">
        <f t="shared" si="3"/>
        <v>0</v>
      </c>
      <c r="AB24" s="1">
        <f t="shared" si="4"/>
        <v>0</v>
      </c>
      <c r="AC24" s="1">
        <f t="shared" si="5"/>
        <v>0</v>
      </c>
      <c r="AD24" s="11" t="e">
        <f>#REF!*0.1</f>
        <v>#REF!</v>
      </c>
    </row>
    <row r="25" spans="1:37" ht="11.25" customHeight="1">
      <c r="A25" s="61"/>
      <c r="B25" s="16" t="s">
        <v>50</v>
      </c>
      <c r="C25" s="23">
        <v>38</v>
      </c>
      <c r="D25" s="23">
        <v>38</v>
      </c>
      <c r="E25" s="46">
        <v>9</v>
      </c>
      <c r="F25" s="46">
        <v>12</v>
      </c>
      <c r="G25" s="46"/>
      <c r="H25" s="46">
        <v>1</v>
      </c>
      <c r="I25" s="50"/>
      <c r="J25" s="50"/>
      <c r="K25" s="50"/>
      <c r="L25" s="50"/>
      <c r="M25" s="50"/>
      <c r="N25" s="50"/>
      <c r="O25" s="46">
        <v>9</v>
      </c>
      <c r="P25" s="46">
        <v>7</v>
      </c>
      <c r="Q25" s="50"/>
      <c r="R25" s="50"/>
      <c r="S25" s="50"/>
      <c r="T25" s="50"/>
      <c r="U25" s="50"/>
      <c r="V25" s="25">
        <f t="shared" si="0"/>
        <v>38</v>
      </c>
      <c r="W25" s="19">
        <f t="shared" si="1"/>
        <v>0</v>
      </c>
      <c r="X25" s="25">
        <f t="shared" si="6"/>
        <v>38</v>
      </c>
      <c r="Y25" s="5" t="s">
        <v>30</v>
      </c>
      <c r="Z25" s="1">
        <f t="shared" si="2"/>
        <v>0</v>
      </c>
      <c r="AA25" s="1">
        <f t="shared" si="3"/>
        <v>0</v>
      </c>
      <c r="AB25" s="1">
        <f t="shared" si="4"/>
        <v>0</v>
      </c>
      <c r="AC25" s="1">
        <f t="shared" si="5"/>
        <v>0</v>
      </c>
      <c r="AD25" s="11" t="e">
        <f>#REF!*0.1</f>
        <v>#REF!</v>
      </c>
    </row>
    <row r="26" spans="1:37" ht="11.25" customHeight="1">
      <c r="A26" s="61"/>
      <c r="B26" s="16" t="s">
        <v>51</v>
      </c>
      <c r="C26" s="23">
        <v>47</v>
      </c>
      <c r="D26" s="23">
        <v>47</v>
      </c>
      <c r="E26" s="46">
        <v>9</v>
      </c>
      <c r="F26" s="46">
        <v>18</v>
      </c>
      <c r="G26" s="46"/>
      <c r="H26" s="46">
        <v>1</v>
      </c>
      <c r="I26" s="50">
        <v>2</v>
      </c>
      <c r="J26" s="50"/>
      <c r="K26" s="50"/>
      <c r="L26" s="50"/>
      <c r="M26" s="50"/>
      <c r="N26" s="50"/>
      <c r="O26" s="46">
        <v>12</v>
      </c>
      <c r="P26" s="46">
        <v>7</v>
      </c>
      <c r="Q26" s="50"/>
      <c r="R26" s="50"/>
      <c r="S26" s="50"/>
      <c r="T26" s="50">
        <v>2</v>
      </c>
      <c r="U26" s="50"/>
      <c r="V26" s="25">
        <f t="shared" si="0"/>
        <v>47</v>
      </c>
      <c r="W26" s="19">
        <f t="shared" si="1"/>
        <v>4</v>
      </c>
      <c r="X26" s="25">
        <f t="shared" si="6"/>
        <v>51</v>
      </c>
      <c r="Z26" s="1">
        <f t="shared" si="2"/>
        <v>2</v>
      </c>
      <c r="AA26" s="1">
        <f t="shared" si="3"/>
        <v>0</v>
      </c>
      <c r="AB26" s="1">
        <f t="shared" si="4"/>
        <v>2</v>
      </c>
      <c r="AC26" s="1">
        <f t="shared" si="5"/>
        <v>0</v>
      </c>
      <c r="AD26" s="11" t="e">
        <f>#REF!*0.1</f>
        <v>#REF!</v>
      </c>
    </row>
    <row r="27" spans="1:37" ht="11.25" customHeight="1">
      <c r="A27" s="61" t="s">
        <v>17</v>
      </c>
      <c r="B27" s="16" t="s">
        <v>52</v>
      </c>
      <c r="C27" s="23">
        <v>114</v>
      </c>
      <c r="D27" s="23">
        <v>114</v>
      </c>
      <c r="E27" s="46">
        <v>18</v>
      </c>
      <c r="F27" s="46">
        <v>38</v>
      </c>
      <c r="G27" s="46">
        <v>6</v>
      </c>
      <c r="H27" s="46">
        <v>2</v>
      </c>
      <c r="I27" s="50">
        <v>2</v>
      </c>
      <c r="J27" s="50">
        <v>3</v>
      </c>
      <c r="K27" s="50"/>
      <c r="L27" s="50"/>
      <c r="M27" s="50"/>
      <c r="N27" s="50"/>
      <c r="O27" s="46">
        <v>25</v>
      </c>
      <c r="P27" s="46">
        <v>25</v>
      </c>
      <c r="Q27" s="50"/>
      <c r="R27" s="50">
        <v>1</v>
      </c>
      <c r="S27" s="50"/>
      <c r="T27" s="50">
        <v>2</v>
      </c>
      <c r="U27" s="50"/>
      <c r="V27" s="25">
        <f t="shared" si="0"/>
        <v>114</v>
      </c>
      <c r="W27" s="19">
        <f t="shared" si="1"/>
        <v>8</v>
      </c>
      <c r="X27" s="25">
        <f t="shared" si="6"/>
        <v>122</v>
      </c>
      <c r="Y27" s="5" t="s">
        <v>30</v>
      </c>
      <c r="Z27" s="1">
        <f t="shared" si="2"/>
        <v>2</v>
      </c>
      <c r="AA27" s="1">
        <f t="shared" si="3"/>
        <v>4</v>
      </c>
      <c r="AB27" s="1">
        <f t="shared" si="4"/>
        <v>2</v>
      </c>
      <c r="AC27" s="1">
        <f t="shared" si="5"/>
        <v>0</v>
      </c>
      <c r="AD27" s="11" t="e">
        <f>#REF!*0.1</f>
        <v>#REF!</v>
      </c>
    </row>
    <row r="28" spans="1:37" ht="11.25" customHeight="1">
      <c r="A28" s="61"/>
      <c r="B28" s="20" t="s">
        <v>53</v>
      </c>
      <c r="C28" s="24">
        <v>109</v>
      </c>
      <c r="D28" s="23">
        <v>109</v>
      </c>
      <c r="E28" s="46">
        <v>25</v>
      </c>
      <c r="F28" s="46">
        <v>31</v>
      </c>
      <c r="G28" s="46">
        <v>6</v>
      </c>
      <c r="H28" s="46">
        <v>2</v>
      </c>
      <c r="I28" s="50">
        <v>2</v>
      </c>
      <c r="J28" s="50">
        <v>2</v>
      </c>
      <c r="K28" s="50"/>
      <c r="L28" s="50">
        <v>2</v>
      </c>
      <c r="M28" s="50"/>
      <c r="N28" s="50"/>
      <c r="O28" s="46">
        <v>23</v>
      </c>
      <c r="P28" s="46">
        <v>22</v>
      </c>
      <c r="Q28" s="50"/>
      <c r="R28" s="50"/>
      <c r="S28" s="50"/>
      <c r="T28" s="50"/>
      <c r="U28" s="50"/>
      <c r="V28" s="33">
        <f t="shared" si="0"/>
        <v>109</v>
      </c>
      <c r="W28" s="59">
        <f t="shared" si="1"/>
        <v>6</v>
      </c>
      <c r="X28" s="33">
        <f t="shared" si="6"/>
        <v>115</v>
      </c>
      <c r="Y28" s="5" t="s">
        <v>30</v>
      </c>
      <c r="Z28" s="1">
        <f t="shared" si="2"/>
        <v>2</v>
      </c>
      <c r="AA28" s="1">
        <f t="shared" si="3"/>
        <v>2</v>
      </c>
      <c r="AB28" s="1">
        <f t="shared" si="4"/>
        <v>2</v>
      </c>
      <c r="AC28" s="1">
        <f t="shared" si="5"/>
        <v>0</v>
      </c>
      <c r="AD28" s="11" t="e">
        <f>#REF!*0.1</f>
        <v>#REF!</v>
      </c>
    </row>
    <row r="29" spans="1:37" ht="11.25" customHeight="1">
      <c r="A29" s="61"/>
      <c r="B29" s="16" t="s">
        <v>54</v>
      </c>
      <c r="C29" s="23">
        <v>114</v>
      </c>
      <c r="D29" s="23">
        <v>114</v>
      </c>
      <c r="E29" s="46">
        <v>10</v>
      </c>
      <c r="F29" s="46">
        <v>45</v>
      </c>
      <c r="G29" s="46"/>
      <c r="H29" s="46">
        <v>3</v>
      </c>
      <c r="I29" s="50">
        <v>2</v>
      </c>
      <c r="J29" s="50">
        <v>3</v>
      </c>
      <c r="K29" s="50"/>
      <c r="L29" s="50">
        <v>2</v>
      </c>
      <c r="M29" s="50"/>
      <c r="N29" s="50"/>
      <c r="O29" s="46">
        <v>30</v>
      </c>
      <c r="P29" s="46">
        <v>26</v>
      </c>
      <c r="Q29" s="50">
        <v>2</v>
      </c>
      <c r="R29" s="50">
        <v>2</v>
      </c>
      <c r="S29" s="50"/>
      <c r="T29" s="50"/>
      <c r="U29" s="50"/>
      <c r="V29" s="25">
        <f t="shared" si="0"/>
        <v>114</v>
      </c>
      <c r="W29" s="19">
        <f t="shared" si="1"/>
        <v>11</v>
      </c>
      <c r="X29" s="25">
        <f t="shared" si="6"/>
        <v>125</v>
      </c>
      <c r="Y29" s="5" t="s">
        <v>30</v>
      </c>
      <c r="Z29" s="1">
        <f t="shared" si="2"/>
        <v>4</v>
      </c>
      <c r="AA29" s="1">
        <f t="shared" si="3"/>
        <v>5</v>
      </c>
      <c r="AB29" s="1">
        <f t="shared" si="4"/>
        <v>2</v>
      </c>
      <c r="AC29" s="1">
        <f t="shared" si="5"/>
        <v>0</v>
      </c>
      <c r="AD29" s="11" t="e">
        <f>#REF!*0.1</f>
        <v>#REF!</v>
      </c>
    </row>
    <row r="30" spans="1:37" ht="11.25" customHeight="1">
      <c r="A30" s="61"/>
      <c r="B30" s="21" t="s">
        <v>115</v>
      </c>
      <c r="C30" s="24">
        <v>100</v>
      </c>
      <c r="D30" s="23">
        <v>100</v>
      </c>
      <c r="E30" s="46">
        <v>16</v>
      </c>
      <c r="F30" s="46">
        <v>34</v>
      </c>
      <c r="G30" s="46">
        <v>6</v>
      </c>
      <c r="H30" s="46">
        <v>2</v>
      </c>
      <c r="I30" s="50">
        <v>2</v>
      </c>
      <c r="J30" s="50">
        <v>2</v>
      </c>
      <c r="K30" s="50"/>
      <c r="L30" s="50">
        <v>2</v>
      </c>
      <c r="M30" s="50"/>
      <c r="N30" s="50"/>
      <c r="O30" s="46">
        <v>22</v>
      </c>
      <c r="P30" s="46">
        <v>20</v>
      </c>
      <c r="Q30" s="50"/>
      <c r="R30" s="50">
        <v>2</v>
      </c>
      <c r="S30" s="50"/>
      <c r="T30" s="50"/>
      <c r="U30" s="50"/>
      <c r="V30" s="33">
        <f t="shared" si="0"/>
        <v>100</v>
      </c>
      <c r="W30" s="59">
        <f t="shared" si="1"/>
        <v>8</v>
      </c>
      <c r="X30" s="33">
        <f t="shared" si="6"/>
        <v>108</v>
      </c>
      <c r="Y30" s="5" t="s">
        <v>30</v>
      </c>
      <c r="Z30" s="1">
        <f t="shared" si="2"/>
        <v>2</v>
      </c>
      <c r="AA30" s="1">
        <f t="shared" si="3"/>
        <v>4</v>
      </c>
      <c r="AB30" s="1">
        <f t="shared" si="4"/>
        <v>2</v>
      </c>
      <c r="AC30" s="1">
        <f t="shared" si="5"/>
        <v>0</v>
      </c>
      <c r="AD30" s="11" t="e">
        <f>#REF!*0.1</f>
        <v>#REF!</v>
      </c>
    </row>
    <row r="31" spans="1:37" ht="11.25" customHeight="1">
      <c r="A31" s="61"/>
      <c r="B31" s="20" t="s">
        <v>55</v>
      </c>
      <c r="C31" s="24">
        <v>50</v>
      </c>
      <c r="D31" s="23">
        <v>50</v>
      </c>
      <c r="E31" s="46">
        <v>8</v>
      </c>
      <c r="F31" s="46">
        <v>21</v>
      </c>
      <c r="G31" s="46"/>
      <c r="H31" s="46">
        <v>1</v>
      </c>
      <c r="I31" s="50">
        <v>2</v>
      </c>
      <c r="J31" s="50">
        <v>2</v>
      </c>
      <c r="K31" s="50"/>
      <c r="L31" s="50"/>
      <c r="M31" s="50"/>
      <c r="N31" s="50"/>
      <c r="O31" s="46">
        <v>12</v>
      </c>
      <c r="P31" s="46">
        <v>8</v>
      </c>
      <c r="Q31" s="50"/>
      <c r="R31" s="50"/>
      <c r="S31" s="50"/>
      <c r="T31" s="50"/>
      <c r="U31" s="50"/>
      <c r="V31" s="33">
        <f t="shared" si="0"/>
        <v>50</v>
      </c>
      <c r="W31" s="59">
        <f t="shared" si="1"/>
        <v>4</v>
      </c>
      <c r="X31" s="33">
        <f t="shared" si="6"/>
        <v>54</v>
      </c>
      <c r="Y31" s="5" t="s">
        <v>30</v>
      </c>
      <c r="Z31" s="1">
        <f t="shared" si="2"/>
        <v>2</v>
      </c>
      <c r="AA31" s="1">
        <f t="shared" si="3"/>
        <v>2</v>
      </c>
      <c r="AB31" s="1">
        <f t="shared" si="4"/>
        <v>0</v>
      </c>
      <c r="AC31" s="1">
        <f t="shared" si="5"/>
        <v>0</v>
      </c>
      <c r="AD31" s="11" t="e">
        <f>#REF!*0.1</f>
        <v>#REF!</v>
      </c>
    </row>
    <row r="32" spans="1:37" ht="11.25" customHeight="1">
      <c r="A32" s="61"/>
      <c r="B32" s="16" t="s">
        <v>56</v>
      </c>
      <c r="C32" s="23">
        <v>52</v>
      </c>
      <c r="D32" s="23">
        <v>52</v>
      </c>
      <c r="E32" s="46">
        <v>10</v>
      </c>
      <c r="F32" s="46">
        <v>15</v>
      </c>
      <c r="G32" s="46">
        <v>6</v>
      </c>
      <c r="H32" s="46">
        <v>2</v>
      </c>
      <c r="I32" s="50">
        <v>3</v>
      </c>
      <c r="J32" s="50">
        <v>2</v>
      </c>
      <c r="K32" s="50"/>
      <c r="L32" s="50">
        <v>2</v>
      </c>
      <c r="M32" s="50"/>
      <c r="N32" s="50"/>
      <c r="O32" s="46">
        <v>11</v>
      </c>
      <c r="P32" s="46">
        <v>8</v>
      </c>
      <c r="Q32" s="50">
        <v>1</v>
      </c>
      <c r="R32" s="50">
        <v>1</v>
      </c>
      <c r="S32" s="50"/>
      <c r="T32" s="50"/>
      <c r="U32" s="50"/>
      <c r="V32" s="25">
        <f t="shared" si="0"/>
        <v>52</v>
      </c>
      <c r="W32" s="19">
        <f t="shared" si="1"/>
        <v>9</v>
      </c>
      <c r="X32" s="25">
        <f t="shared" si="6"/>
        <v>61</v>
      </c>
      <c r="Y32" s="5" t="s">
        <v>30</v>
      </c>
      <c r="Z32" s="1">
        <f t="shared" si="2"/>
        <v>4</v>
      </c>
      <c r="AA32" s="1">
        <f t="shared" si="3"/>
        <v>3</v>
      </c>
      <c r="AB32" s="1">
        <f t="shared" si="4"/>
        <v>2</v>
      </c>
      <c r="AC32" s="1">
        <f t="shared" si="5"/>
        <v>0</v>
      </c>
      <c r="AD32" s="11" t="e">
        <f>#REF!*0.1</f>
        <v>#REF!</v>
      </c>
    </row>
    <row r="33" spans="1:30" ht="11.25" customHeight="1">
      <c r="A33" s="61"/>
      <c r="B33" s="22" t="s">
        <v>57</v>
      </c>
      <c r="C33" s="24">
        <v>62</v>
      </c>
      <c r="D33" s="23">
        <v>62</v>
      </c>
      <c r="E33" s="46">
        <v>13</v>
      </c>
      <c r="F33" s="46">
        <v>18</v>
      </c>
      <c r="G33" s="46">
        <v>6</v>
      </c>
      <c r="H33" s="46">
        <v>2</v>
      </c>
      <c r="I33" s="50">
        <v>2</v>
      </c>
      <c r="J33" s="50">
        <v>3</v>
      </c>
      <c r="K33" s="50"/>
      <c r="L33" s="50"/>
      <c r="M33" s="50"/>
      <c r="N33" s="50"/>
      <c r="O33" s="46">
        <v>13</v>
      </c>
      <c r="P33" s="46">
        <v>10</v>
      </c>
      <c r="Q33" s="50">
        <v>1</v>
      </c>
      <c r="R33" s="50"/>
      <c r="S33" s="50"/>
      <c r="T33" s="50"/>
      <c r="U33" s="50"/>
      <c r="V33" s="33">
        <f t="shared" si="0"/>
        <v>62</v>
      </c>
      <c r="W33" s="59">
        <f t="shared" si="1"/>
        <v>6</v>
      </c>
      <c r="X33" s="33">
        <f t="shared" si="6"/>
        <v>68</v>
      </c>
      <c r="Y33" s="5" t="s">
        <v>30</v>
      </c>
      <c r="Z33" s="1">
        <f t="shared" si="2"/>
        <v>3</v>
      </c>
      <c r="AA33" s="1">
        <f t="shared" si="3"/>
        <v>3</v>
      </c>
      <c r="AB33" s="1">
        <f t="shared" si="4"/>
        <v>0</v>
      </c>
      <c r="AC33" s="1">
        <f t="shared" si="5"/>
        <v>0</v>
      </c>
      <c r="AD33" s="11" t="e">
        <f>#REF!*0.1</f>
        <v>#REF!</v>
      </c>
    </row>
    <row r="34" spans="1:30" ht="11.25" customHeight="1">
      <c r="A34" s="66" t="s">
        <v>20</v>
      </c>
      <c r="B34" s="16" t="s">
        <v>58</v>
      </c>
      <c r="C34" s="23">
        <v>114</v>
      </c>
      <c r="D34" s="23">
        <v>114</v>
      </c>
      <c r="E34" s="46">
        <v>5</v>
      </c>
      <c r="F34" s="46">
        <v>12</v>
      </c>
      <c r="G34" s="46">
        <v>40</v>
      </c>
      <c r="H34" s="46">
        <v>4</v>
      </c>
      <c r="I34" s="50">
        <v>6</v>
      </c>
      <c r="J34" s="50">
        <v>2</v>
      </c>
      <c r="K34" s="50"/>
      <c r="L34" s="50">
        <v>2</v>
      </c>
      <c r="M34" s="50">
        <v>7</v>
      </c>
      <c r="N34" s="50"/>
      <c r="O34" s="46">
        <v>28</v>
      </c>
      <c r="P34" s="46">
        <v>25</v>
      </c>
      <c r="Q34" s="50">
        <v>3</v>
      </c>
      <c r="R34" s="50">
        <v>1</v>
      </c>
      <c r="S34" s="50"/>
      <c r="T34" s="50"/>
      <c r="U34" s="50">
        <v>2</v>
      </c>
      <c r="V34" s="25">
        <f t="shared" si="0"/>
        <v>114</v>
      </c>
      <c r="W34" s="19">
        <f t="shared" si="1"/>
        <v>23</v>
      </c>
      <c r="X34" s="25">
        <f t="shared" si="6"/>
        <v>137</v>
      </c>
      <c r="Y34" s="5" t="s">
        <v>30</v>
      </c>
      <c r="Z34" s="1">
        <f t="shared" si="2"/>
        <v>9</v>
      </c>
      <c r="AA34" s="1">
        <f t="shared" si="3"/>
        <v>3</v>
      </c>
      <c r="AB34" s="1">
        <f t="shared" si="4"/>
        <v>2</v>
      </c>
      <c r="AC34" s="1">
        <f t="shared" si="5"/>
        <v>9</v>
      </c>
      <c r="AD34" s="11" t="e">
        <f>#REF!*0.1</f>
        <v>#REF!</v>
      </c>
    </row>
    <row r="35" spans="1:30" ht="11.25" customHeight="1">
      <c r="A35" s="67"/>
      <c r="B35" s="26" t="s">
        <v>59</v>
      </c>
      <c r="C35" s="17">
        <v>45</v>
      </c>
      <c r="D35" s="17">
        <v>45</v>
      </c>
      <c r="E35" s="48">
        <v>7</v>
      </c>
      <c r="F35" s="48">
        <v>13</v>
      </c>
      <c r="G35" s="48">
        <v>6</v>
      </c>
      <c r="H35" s="48">
        <v>2</v>
      </c>
      <c r="I35" s="52">
        <v>2</v>
      </c>
      <c r="J35" s="52"/>
      <c r="K35" s="52"/>
      <c r="L35" s="52"/>
      <c r="M35" s="52"/>
      <c r="N35" s="52"/>
      <c r="O35" s="48">
        <v>10</v>
      </c>
      <c r="P35" s="48">
        <v>7</v>
      </c>
      <c r="Q35" s="52"/>
      <c r="R35" s="52"/>
      <c r="S35" s="52"/>
      <c r="T35" s="52"/>
      <c r="U35" s="52"/>
      <c r="V35" s="19">
        <f t="shared" si="0"/>
        <v>45</v>
      </c>
      <c r="W35" s="19">
        <f t="shared" si="1"/>
        <v>2</v>
      </c>
      <c r="X35" s="19">
        <f t="shared" si="6"/>
        <v>47</v>
      </c>
      <c r="Z35" s="1">
        <f t="shared" si="2"/>
        <v>2</v>
      </c>
      <c r="AA35" s="1">
        <f t="shared" si="3"/>
        <v>0</v>
      </c>
      <c r="AB35" s="1">
        <f t="shared" si="4"/>
        <v>0</v>
      </c>
      <c r="AC35" s="1">
        <f t="shared" si="5"/>
        <v>0</v>
      </c>
      <c r="AD35" s="11" t="e">
        <f>#REF!*0.1</f>
        <v>#REF!</v>
      </c>
    </row>
    <row r="36" spans="1:30" ht="11.25" customHeight="1">
      <c r="A36" s="67"/>
      <c r="B36" s="57" t="s">
        <v>60</v>
      </c>
      <c r="C36" s="17">
        <v>35</v>
      </c>
      <c r="D36" s="17">
        <v>35</v>
      </c>
      <c r="E36" s="48">
        <v>19</v>
      </c>
      <c r="F36" s="48"/>
      <c r="G36" s="48"/>
      <c r="H36" s="48">
        <v>1</v>
      </c>
      <c r="I36" s="52"/>
      <c r="J36" s="52"/>
      <c r="K36" s="58">
        <v>25</v>
      </c>
      <c r="L36" s="52"/>
      <c r="M36" s="52"/>
      <c r="N36" s="52"/>
      <c r="O36" s="48">
        <v>9</v>
      </c>
      <c r="P36" s="48">
        <v>6</v>
      </c>
      <c r="Q36" s="52"/>
      <c r="R36" s="52"/>
      <c r="S36" s="58">
        <v>5</v>
      </c>
      <c r="T36" s="52"/>
      <c r="U36" s="52"/>
      <c r="V36" s="19">
        <f t="shared" si="0"/>
        <v>35</v>
      </c>
      <c r="W36" s="19">
        <f>I36+J36+K36+L36+M36+Q36+R36+S36+T36+U36</f>
        <v>30</v>
      </c>
      <c r="X36" s="19">
        <f t="shared" si="6"/>
        <v>65</v>
      </c>
      <c r="Z36" s="1">
        <f t="shared" si="2"/>
        <v>0</v>
      </c>
      <c r="AA36" s="1">
        <f t="shared" si="3"/>
        <v>0</v>
      </c>
      <c r="AB36" s="1">
        <f t="shared" si="4"/>
        <v>0</v>
      </c>
      <c r="AC36" s="1">
        <f t="shared" si="5"/>
        <v>0</v>
      </c>
      <c r="AD36" s="11" t="e">
        <f>#REF!*0.1</f>
        <v>#REF!</v>
      </c>
    </row>
    <row r="37" spans="1:30" ht="11.25" customHeight="1">
      <c r="A37" s="67"/>
      <c r="B37" s="20" t="s">
        <v>61</v>
      </c>
      <c r="C37" s="24">
        <v>60</v>
      </c>
      <c r="D37" s="41">
        <v>61</v>
      </c>
      <c r="E37" s="46">
        <v>10</v>
      </c>
      <c r="F37" s="46">
        <v>20</v>
      </c>
      <c r="G37" s="46">
        <v>6</v>
      </c>
      <c r="H37" s="46">
        <v>2</v>
      </c>
      <c r="I37" s="50">
        <v>2</v>
      </c>
      <c r="J37" s="50"/>
      <c r="K37" s="50"/>
      <c r="L37" s="50">
        <v>2</v>
      </c>
      <c r="M37" s="50">
        <v>4</v>
      </c>
      <c r="N37" s="50"/>
      <c r="O37" s="46">
        <v>13</v>
      </c>
      <c r="P37" s="46">
        <v>10</v>
      </c>
      <c r="Q37" s="50"/>
      <c r="R37" s="50"/>
      <c r="S37" s="50"/>
      <c r="T37" s="50"/>
      <c r="U37" s="50">
        <v>1</v>
      </c>
      <c r="V37" s="33">
        <f t="shared" si="0"/>
        <v>61</v>
      </c>
      <c r="W37" s="59">
        <f t="shared" ref="W37:W97" si="7">I37+J37+K37+L37+M37+Q37+R37+S37+T37+U37</f>
        <v>9</v>
      </c>
      <c r="X37" s="33">
        <f t="shared" si="6"/>
        <v>70</v>
      </c>
      <c r="Z37" s="1">
        <f t="shared" si="2"/>
        <v>2</v>
      </c>
      <c r="AA37" s="1">
        <f t="shared" si="3"/>
        <v>0</v>
      </c>
      <c r="AB37" s="1">
        <f t="shared" si="4"/>
        <v>2</v>
      </c>
      <c r="AC37" s="1">
        <f t="shared" si="5"/>
        <v>5</v>
      </c>
      <c r="AD37" s="11" t="e">
        <f>#REF!*0.1</f>
        <v>#REF!</v>
      </c>
    </row>
    <row r="38" spans="1:30" ht="11.25" customHeight="1">
      <c r="A38" s="67"/>
      <c r="B38" s="16" t="s">
        <v>62</v>
      </c>
      <c r="C38" s="23">
        <v>38</v>
      </c>
      <c r="D38" s="23">
        <v>38</v>
      </c>
      <c r="E38" s="46">
        <v>7</v>
      </c>
      <c r="F38" s="46">
        <v>10</v>
      </c>
      <c r="G38" s="46">
        <v>6</v>
      </c>
      <c r="H38" s="46">
        <v>1</v>
      </c>
      <c r="I38" s="50">
        <v>2</v>
      </c>
      <c r="J38" s="50"/>
      <c r="K38" s="50"/>
      <c r="L38" s="50"/>
      <c r="M38" s="50"/>
      <c r="N38" s="50"/>
      <c r="O38" s="46">
        <v>9</v>
      </c>
      <c r="P38" s="46">
        <v>5</v>
      </c>
      <c r="Q38" s="50"/>
      <c r="R38" s="50"/>
      <c r="S38" s="50"/>
      <c r="T38" s="50"/>
      <c r="U38" s="50"/>
      <c r="V38" s="25">
        <f t="shared" ref="V38:V69" si="8">E38+F38+G38+H38+O38+P38</f>
        <v>38</v>
      </c>
      <c r="W38" s="19">
        <f t="shared" si="7"/>
        <v>2</v>
      </c>
      <c r="X38" s="25">
        <f t="shared" si="6"/>
        <v>40</v>
      </c>
      <c r="Z38" s="1">
        <f t="shared" ref="Z38:Z69" si="9">I38+Q38</f>
        <v>2</v>
      </c>
      <c r="AA38" s="1">
        <f t="shared" ref="AA38:AA69" si="10">J38+R38</f>
        <v>0</v>
      </c>
      <c r="AB38" s="1">
        <f t="shared" ref="AB38:AB69" si="11">L38+T38</f>
        <v>0</v>
      </c>
      <c r="AC38" s="1">
        <f t="shared" ref="AC38:AC69" si="12">M38+U38</f>
        <v>0</v>
      </c>
      <c r="AD38" s="11" t="e">
        <f>#REF!*0.1</f>
        <v>#REF!</v>
      </c>
    </row>
    <row r="39" spans="1:30" ht="11.25" customHeight="1">
      <c r="A39" s="67"/>
      <c r="B39" s="20" t="s">
        <v>63</v>
      </c>
      <c r="C39" s="24">
        <v>40</v>
      </c>
      <c r="D39" s="23">
        <v>40</v>
      </c>
      <c r="E39" s="46">
        <v>8</v>
      </c>
      <c r="F39" s="46">
        <v>9</v>
      </c>
      <c r="G39" s="46">
        <v>6</v>
      </c>
      <c r="H39" s="46">
        <v>2</v>
      </c>
      <c r="I39" s="50"/>
      <c r="J39" s="50"/>
      <c r="K39" s="50"/>
      <c r="L39" s="50">
        <v>2</v>
      </c>
      <c r="M39" s="50"/>
      <c r="N39" s="50"/>
      <c r="O39" s="46">
        <v>9</v>
      </c>
      <c r="P39" s="46">
        <v>6</v>
      </c>
      <c r="Q39" s="50"/>
      <c r="R39" s="50"/>
      <c r="S39" s="50"/>
      <c r="T39" s="50"/>
      <c r="U39" s="50"/>
      <c r="V39" s="33">
        <f t="shared" si="8"/>
        <v>40</v>
      </c>
      <c r="W39" s="59">
        <f t="shared" si="7"/>
        <v>2</v>
      </c>
      <c r="X39" s="33">
        <f t="shared" si="6"/>
        <v>42</v>
      </c>
      <c r="Y39" s="5" t="s">
        <v>30</v>
      </c>
      <c r="Z39" s="1">
        <f t="shared" si="9"/>
        <v>0</v>
      </c>
      <c r="AA39" s="1">
        <f t="shared" si="10"/>
        <v>0</v>
      </c>
      <c r="AB39" s="1">
        <f t="shared" si="11"/>
        <v>2</v>
      </c>
      <c r="AC39" s="1">
        <f t="shared" si="12"/>
        <v>0</v>
      </c>
      <c r="AD39" s="11" t="e">
        <f>#REF!*0.1</f>
        <v>#REF!</v>
      </c>
    </row>
    <row r="40" spans="1:30" ht="11.25" customHeight="1">
      <c r="A40" s="67"/>
      <c r="B40" s="16" t="s">
        <v>64</v>
      </c>
      <c r="C40" s="23">
        <v>47</v>
      </c>
      <c r="D40" s="23">
        <v>47</v>
      </c>
      <c r="E40" s="46">
        <v>8</v>
      </c>
      <c r="F40" s="46">
        <v>13</v>
      </c>
      <c r="G40" s="46">
        <v>6</v>
      </c>
      <c r="H40" s="46">
        <v>2</v>
      </c>
      <c r="I40" s="50">
        <v>2</v>
      </c>
      <c r="J40" s="50"/>
      <c r="K40" s="50"/>
      <c r="L40" s="50"/>
      <c r="M40" s="50"/>
      <c r="N40" s="50"/>
      <c r="O40" s="46">
        <v>10</v>
      </c>
      <c r="P40" s="46">
        <v>8</v>
      </c>
      <c r="Q40" s="50"/>
      <c r="R40" s="50"/>
      <c r="S40" s="50"/>
      <c r="T40" s="50"/>
      <c r="U40" s="50"/>
      <c r="V40" s="25">
        <f t="shared" si="8"/>
        <v>47</v>
      </c>
      <c r="W40" s="19">
        <f t="shared" si="7"/>
        <v>2</v>
      </c>
      <c r="X40" s="25">
        <f t="shared" si="6"/>
        <v>49</v>
      </c>
      <c r="Y40" s="5" t="s">
        <v>30</v>
      </c>
      <c r="Z40" s="1">
        <f t="shared" si="9"/>
        <v>2</v>
      </c>
      <c r="AA40" s="1">
        <f t="shared" si="10"/>
        <v>0</v>
      </c>
      <c r="AB40" s="1">
        <f t="shared" si="11"/>
        <v>0</v>
      </c>
      <c r="AC40" s="1">
        <f t="shared" si="12"/>
        <v>0</v>
      </c>
      <c r="AD40" s="11" t="e">
        <f>#REF!*0.1</f>
        <v>#REF!</v>
      </c>
    </row>
    <row r="41" spans="1:30" ht="11.25" customHeight="1">
      <c r="A41" s="67"/>
      <c r="B41" s="16" t="s">
        <v>65</v>
      </c>
      <c r="C41" s="23">
        <v>38</v>
      </c>
      <c r="D41" s="23">
        <v>38</v>
      </c>
      <c r="E41" s="46">
        <v>7</v>
      </c>
      <c r="F41" s="46">
        <v>10</v>
      </c>
      <c r="G41" s="46">
        <v>6</v>
      </c>
      <c r="H41" s="46">
        <v>1</v>
      </c>
      <c r="I41" s="50">
        <v>2</v>
      </c>
      <c r="J41" s="50"/>
      <c r="K41" s="50"/>
      <c r="L41" s="50"/>
      <c r="M41" s="50"/>
      <c r="N41" s="50"/>
      <c r="O41" s="46">
        <v>8</v>
      </c>
      <c r="P41" s="46">
        <v>6</v>
      </c>
      <c r="Q41" s="50"/>
      <c r="R41" s="50"/>
      <c r="S41" s="50"/>
      <c r="T41" s="50"/>
      <c r="U41" s="50"/>
      <c r="V41" s="25">
        <f t="shared" si="8"/>
        <v>38</v>
      </c>
      <c r="W41" s="19">
        <f t="shared" si="7"/>
        <v>2</v>
      </c>
      <c r="X41" s="25">
        <f t="shared" si="6"/>
        <v>40</v>
      </c>
      <c r="Z41" s="1">
        <f t="shared" si="9"/>
        <v>2</v>
      </c>
      <c r="AA41" s="1">
        <f t="shared" si="10"/>
        <v>0</v>
      </c>
      <c r="AB41" s="1">
        <f t="shared" si="11"/>
        <v>0</v>
      </c>
      <c r="AC41" s="1">
        <f t="shared" si="12"/>
        <v>0</v>
      </c>
      <c r="AD41" s="11" t="e">
        <f>#REF!*0.1</f>
        <v>#REF!</v>
      </c>
    </row>
    <row r="42" spans="1:30" ht="11.25" customHeight="1">
      <c r="A42" s="68"/>
      <c r="B42" s="16" t="s">
        <v>66</v>
      </c>
      <c r="C42" s="23">
        <v>47</v>
      </c>
      <c r="D42" s="23">
        <v>47</v>
      </c>
      <c r="E42" s="46">
        <v>9</v>
      </c>
      <c r="F42" s="46">
        <v>13</v>
      </c>
      <c r="G42" s="46">
        <v>6</v>
      </c>
      <c r="H42" s="46">
        <v>1</v>
      </c>
      <c r="I42" s="50">
        <v>2</v>
      </c>
      <c r="J42" s="50"/>
      <c r="K42" s="50"/>
      <c r="L42" s="50">
        <v>2</v>
      </c>
      <c r="M42" s="50"/>
      <c r="N42" s="50"/>
      <c r="O42" s="46">
        <v>11</v>
      </c>
      <c r="P42" s="46">
        <v>7</v>
      </c>
      <c r="Q42" s="50"/>
      <c r="R42" s="50"/>
      <c r="S42" s="50"/>
      <c r="T42" s="50"/>
      <c r="U42" s="50"/>
      <c r="V42" s="25">
        <f t="shared" si="8"/>
        <v>47</v>
      </c>
      <c r="W42" s="19">
        <f t="shared" si="7"/>
        <v>4</v>
      </c>
      <c r="X42" s="25">
        <f t="shared" si="6"/>
        <v>51</v>
      </c>
      <c r="Z42" s="1">
        <f t="shared" si="9"/>
        <v>2</v>
      </c>
      <c r="AA42" s="1">
        <f t="shared" si="10"/>
        <v>0</v>
      </c>
      <c r="AB42" s="1">
        <f t="shared" si="11"/>
        <v>2</v>
      </c>
      <c r="AC42" s="1">
        <f t="shared" si="12"/>
        <v>0</v>
      </c>
      <c r="AD42" s="11" t="e">
        <f>#REF!*0.1</f>
        <v>#REF!</v>
      </c>
    </row>
    <row r="43" spans="1:30" ht="11.25" customHeight="1">
      <c r="A43" s="65" t="s">
        <v>21</v>
      </c>
      <c r="B43" s="18" t="s">
        <v>67</v>
      </c>
      <c r="C43" s="23">
        <v>38</v>
      </c>
      <c r="D43" s="23">
        <v>38</v>
      </c>
      <c r="E43" s="46">
        <v>9</v>
      </c>
      <c r="F43" s="46">
        <v>13</v>
      </c>
      <c r="G43" s="46"/>
      <c r="H43" s="46"/>
      <c r="I43" s="50"/>
      <c r="J43" s="50"/>
      <c r="K43" s="50"/>
      <c r="L43" s="50"/>
      <c r="M43" s="50"/>
      <c r="N43" s="50"/>
      <c r="O43" s="46">
        <v>9</v>
      </c>
      <c r="P43" s="46">
        <v>7</v>
      </c>
      <c r="Q43" s="50"/>
      <c r="R43" s="50"/>
      <c r="S43" s="50"/>
      <c r="T43" s="50"/>
      <c r="U43" s="50"/>
      <c r="V43" s="25">
        <f t="shared" si="8"/>
        <v>38</v>
      </c>
      <c r="W43" s="19">
        <f t="shared" si="7"/>
        <v>0</v>
      </c>
      <c r="X43" s="25">
        <f t="shared" si="6"/>
        <v>38</v>
      </c>
      <c r="Z43" s="1">
        <f t="shared" si="9"/>
        <v>0</v>
      </c>
      <c r="AA43" s="1">
        <f t="shared" si="10"/>
        <v>0</v>
      </c>
      <c r="AB43" s="1">
        <f t="shared" si="11"/>
        <v>0</v>
      </c>
      <c r="AC43" s="1">
        <f t="shared" si="12"/>
        <v>0</v>
      </c>
      <c r="AD43" s="11" t="e">
        <f>#REF!*0.1</f>
        <v>#REF!</v>
      </c>
    </row>
    <row r="44" spans="1:30" ht="11.25" customHeight="1">
      <c r="A44" s="61"/>
      <c r="B44" s="18" t="s">
        <v>68</v>
      </c>
      <c r="C44" s="23">
        <v>38</v>
      </c>
      <c r="D44" s="23">
        <v>38</v>
      </c>
      <c r="E44" s="46">
        <v>9</v>
      </c>
      <c r="F44" s="46">
        <v>13</v>
      </c>
      <c r="G44" s="46"/>
      <c r="H44" s="46"/>
      <c r="I44" s="50"/>
      <c r="J44" s="50"/>
      <c r="K44" s="50"/>
      <c r="L44" s="50"/>
      <c r="M44" s="50"/>
      <c r="N44" s="50"/>
      <c r="O44" s="46">
        <v>8</v>
      </c>
      <c r="P44" s="46">
        <v>8</v>
      </c>
      <c r="Q44" s="50"/>
      <c r="R44" s="50"/>
      <c r="S44" s="50"/>
      <c r="T44" s="50"/>
      <c r="U44" s="50"/>
      <c r="V44" s="25">
        <f t="shared" si="8"/>
        <v>38</v>
      </c>
      <c r="W44" s="19">
        <f t="shared" si="7"/>
        <v>0</v>
      </c>
      <c r="X44" s="25">
        <f t="shared" si="6"/>
        <v>38</v>
      </c>
      <c r="Z44" s="1">
        <f t="shared" si="9"/>
        <v>0</v>
      </c>
      <c r="AA44" s="1">
        <f t="shared" si="10"/>
        <v>0</v>
      </c>
      <c r="AB44" s="1">
        <f t="shared" si="11"/>
        <v>0</v>
      </c>
      <c r="AC44" s="1">
        <f t="shared" si="12"/>
        <v>0</v>
      </c>
      <c r="AD44" s="11" t="e">
        <f>#REF!*0.1</f>
        <v>#REF!</v>
      </c>
    </row>
    <row r="45" spans="1:30" ht="11.25" customHeight="1">
      <c r="A45" s="61"/>
      <c r="B45" s="22" t="s">
        <v>69</v>
      </c>
      <c r="C45" s="24">
        <v>33</v>
      </c>
      <c r="D45" s="23">
        <v>33</v>
      </c>
      <c r="E45" s="46">
        <v>11</v>
      </c>
      <c r="F45" s="46">
        <v>9</v>
      </c>
      <c r="G45" s="46"/>
      <c r="H45" s="46"/>
      <c r="I45" s="50"/>
      <c r="J45" s="50"/>
      <c r="K45" s="50"/>
      <c r="L45" s="50"/>
      <c r="M45" s="50"/>
      <c r="N45" s="50"/>
      <c r="O45" s="46">
        <v>8</v>
      </c>
      <c r="P45" s="46">
        <v>5</v>
      </c>
      <c r="Q45" s="50"/>
      <c r="R45" s="50"/>
      <c r="S45" s="50"/>
      <c r="T45" s="50"/>
      <c r="U45" s="50"/>
      <c r="V45" s="33">
        <f t="shared" si="8"/>
        <v>33</v>
      </c>
      <c r="W45" s="59">
        <f t="shared" si="7"/>
        <v>0</v>
      </c>
      <c r="X45" s="33">
        <f t="shared" si="6"/>
        <v>33</v>
      </c>
      <c r="Y45" s="5" t="s">
        <v>30</v>
      </c>
      <c r="Z45" s="1">
        <f t="shared" si="9"/>
        <v>0</v>
      </c>
      <c r="AA45" s="1">
        <f t="shared" si="10"/>
        <v>0</v>
      </c>
      <c r="AB45" s="1">
        <f t="shared" si="11"/>
        <v>0</v>
      </c>
      <c r="AC45" s="1">
        <f t="shared" si="12"/>
        <v>0</v>
      </c>
      <c r="AD45" s="11" t="e">
        <f>#REF!*0.1</f>
        <v>#REF!</v>
      </c>
    </row>
    <row r="46" spans="1:30" ht="11.25" customHeight="1">
      <c r="A46" s="61"/>
      <c r="B46" s="18" t="s">
        <v>70</v>
      </c>
      <c r="C46" s="23">
        <v>38</v>
      </c>
      <c r="D46" s="23">
        <v>38</v>
      </c>
      <c r="E46" s="46">
        <v>9</v>
      </c>
      <c r="F46" s="46">
        <v>14</v>
      </c>
      <c r="G46" s="46"/>
      <c r="H46" s="46"/>
      <c r="I46" s="50"/>
      <c r="J46" s="50"/>
      <c r="K46" s="50"/>
      <c r="L46" s="50"/>
      <c r="M46" s="50"/>
      <c r="N46" s="50"/>
      <c r="O46" s="46">
        <v>9</v>
      </c>
      <c r="P46" s="46">
        <v>6</v>
      </c>
      <c r="Q46" s="50"/>
      <c r="R46" s="50"/>
      <c r="S46" s="50"/>
      <c r="T46" s="50"/>
      <c r="U46" s="50"/>
      <c r="V46" s="25">
        <f t="shared" si="8"/>
        <v>38</v>
      </c>
      <c r="W46" s="19">
        <f t="shared" si="7"/>
        <v>0</v>
      </c>
      <c r="X46" s="25">
        <f t="shared" si="6"/>
        <v>38</v>
      </c>
      <c r="Z46" s="1">
        <f t="shared" si="9"/>
        <v>0</v>
      </c>
      <c r="AA46" s="1">
        <f t="shared" si="10"/>
        <v>0</v>
      </c>
      <c r="AB46" s="1">
        <f t="shared" si="11"/>
        <v>0</v>
      </c>
      <c r="AC46" s="1">
        <f t="shared" si="12"/>
        <v>0</v>
      </c>
      <c r="AD46" s="11" t="e">
        <f>#REF!*0.1</f>
        <v>#REF!</v>
      </c>
    </row>
    <row r="47" spans="1:30" ht="11.25" customHeight="1">
      <c r="A47" s="61"/>
      <c r="B47" s="18" t="s">
        <v>71</v>
      </c>
      <c r="C47" s="23">
        <v>38</v>
      </c>
      <c r="D47" s="23">
        <v>38</v>
      </c>
      <c r="E47" s="46">
        <v>9</v>
      </c>
      <c r="F47" s="46">
        <v>13</v>
      </c>
      <c r="G47" s="46"/>
      <c r="H47" s="46"/>
      <c r="I47" s="50"/>
      <c r="J47" s="50"/>
      <c r="K47" s="50"/>
      <c r="L47" s="50"/>
      <c r="M47" s="50"/>
      <c r="N47" s="50"/>
      <c r="O47" s="46">
        <v>9</v>
      </c>
      <c r="P47" s="46">
        <v>7</v>
      </c>
      <c r="Q47" s="50"/>
      <c r="R47" s="50"/>
      <c r="S47" s="50"/>
      <c r="T47" s="50"/>
      <c r="U47" s="50"/>
      <c r="V47" s="25">
        <f t="shared" si="8"/>
        <v>38</v>
      </c>
      <c r="W47" s="19">
        <f t="shared" si="7"/>
        <v>0</v>
      </c>
      <c r="X47" s="25">
        <f t="shared" si="6"/>
        <v>38</v>
      </c>
      <c r="Z47" s="1">
        <f t="shared" si="9"/>
        <v>0</v>
      </c>
      <c r="AA47" s="1">
        <f t="shared" si="10"/>
        <v>0</v>
      </c>
      <c r="AB47" s="1">
        <f t="shared" si="11"/>
        <v>0</v>
      </c>
      <c r="AC47" s="1">
        <f t="shared" si="12"/>
        <v>0</v>
      </c>
      <c r="AD47" s="11" t="e">
        <f>#REF!*0.1</f>
        <v>#REF!</v>
      </c>
    </row>
    <row r="48" spans="1:30" ht="11.25" customHeight="1">
      <c r="A48" s="61"/>
      <c r="B48" s="18" t="s">
        <v>72</v>
      </c>
      <c r="C48" s="23">
        <v>38</v>
      </c>
      <c r="D48" s="23">
        <v>38</v>
      </c>
      <c r="E48" s="46">
        <v>9</v>
      </c>
      <c r="F48" s="46">
        <v>13</v>
      </c>
      <c r="G48" s="46"/>
      <c r="H48" s="46"/>
      <c r="I48" s="50"/>
      <c r="J48" s="50"/>
      <c r="K48" s="50"/>
      <c r="L48" s="50"/>
      <c r="M48" s="50"/>
      <c r="N48" s="50"/>
      <c r="O48" s="46">
        <v>8</v>
      </c>
      <c r="P48" s="46">
        <v>8</v>
      </c>
      <c r="Q48" s="50"/>
      <c r="R48" s="50"/>
      <c r="S48" s="50"/>
      <c r="T48" s="50"/>
      <c r="U48" s="50"/>
      <c r="V48" s="25">
        <f t="shared" si="8"/>
        <v>38</v>
      </c>
      <c r="W48" s="19">
        <f t="shared" si="7"/>
        <v>0</v>
      </c>
      <c r="X48" s="25">
        <f t="shared" si="6"/>
        <v>38</v>
      </c>
      <c r="Z48" s="1">
        <f t="shared" si="9"/>
        <v>0</v>
      </c>
      <c r="AA48" s="1">
        <f t="shared" si="10"/>
        <v>0</v>
      </c>
      <c r="AB48" s="1">
        <f t="shared" si="11"/>
        <v>0</v>
      </c>
      <c r="AC48" s="1">
        <f t="shared" si="12"/>
        <v>0</v>
      </c>
      <c r="AD48" s="11" t="e">
        <f>#REF!*0.1</f>
        <v>#REF!</v>
      </c>
    </row>
    <row r="49" spans="1:30" ht="11.25" customHeight="1">
      <c r="A49" s="61" t="s">
        <v>18</v>
      </c>
      <c r="B49" s="20" t="s">
        <v>73</v>
      </c>
      <c r="C49" s="24">
        <v>60</v>
      </c>
      <c r="D49" s="23">
        <v>60</v>
      </c>
      <c r="E49" s="46">
        <v>10</v>
      </c>
      <c r="F49" s="46">
        <v>19</v>
      </c>
      <c r="G49" s="46">
        <v>6</v>
      </c>
      <c r="H49" s="46">
        <v>2</v>
      </c>
      <c r="I49" s="50">
        <v>2</v>
      </c>
      <c r="J49" s="50">
        <v>2</v>
      </c>
      <c r="K49" s="50"/>
      <c r="L49" s="50">
        <v>2</v>
      </c>
      <c r="M49" s="50"/>
      <c r="N49" s="50"/>
      <c r="O49" s="46">
        <v>12</v>
      </c>
      <c r="P49" s="46">
        <v>11</v>
      </c>
      <c r="Q49" s="50">
        <v>1</v>
      </c>
      <c r="R49" s="50"/>
      <c r="S49" s="50"/>
      <c r="T49" s="50"/>
      <c r="U49" s="50"/>
      <c r="V49" s="33">
        <f t="shared" si="8"/>
        <v>60</v>
      </c>
      <c r="W49" s="59">
        <f t="shared" si="7"/>
        <v>7</v>
      </c>
      <c r="X49" s="33">
        <f t="shared" si="6"/>
        <v>67</v>
      </c>
      <c r="Y49" s="5" t="s">
        <v>30</v>
      </c>
      <c r="Z49" s="1">
        <f t="shared" si="9"/>
        <v>3</v>
      </c>
      <c r="AA49" s="1">
        <f t="shared" si="10"/>
        <v>2</v>
      </c>
      <c r="AB49" s="1">
        <f t="shared" si="11"/>
        <v>2</v>
      </c>
      <c r="AC49" s="1">
        <f t="shared" si="12"/>
        <v>0</v>
      </c>
      <c r="AD49" s="11" t="e">
        <f>#REF!*0.1</f>
        <v>#REF!</v>
      </c>
    </row>
    <row r="50" spans="1:30" ht="11.25" customHeight="1">
      <c r="A50" s="61"/>
      <c r="B50" s="16" t="s">
        <v>74</v>
      </c>
      <c r="C50" s="23">
        <v>57</v>
      </c>
      <c r="D50" s="23">
        <v>57</v>
      </c>
      <c r="E50" s="46">
        <v>9</v>
      </c>
      <c r="F50" s="46">
        <v>18</v>
      </c>
      <c r="G50" s="46">
        <v>6</v>
      </c>
      <c r="H50" s="46">
        <v>1</v>
      </c>
      <c r="I50" s="50">
        <v>2</v>
      </c>
      <c r="J50" s="50">
        <v>2</v>
      </c>
      <c r="K50" s="50"/>
      <c r="L50" s="50"/>
      <c r="M50" s="50"/>
      <c r="N50" s="50"/>
      <c r="O50" s="46">
        <v>14</v>
      </c>
      <c r="P50" s="46">
        <v>9</v>
      </c>
      <c r="Q50" s="50"/>
      <c r="R50" s="50">
        <v>1</v>
      </c>
      <c r="S50" s="50"/>
      <c r="T50" s="50"/>
      <c r="U50" s="50"/>
      <c r="V50" s="25">
        <f t="shared" si="8"/>
        <v>57</v>
      </c>
      <c r="W50" s="19">
        <f t="shared" si="7"/>
        <v>5</v>
      </c>
      <c r="X50" s="25">
        <f t="shared" si="6"/>
        <v>62</v>
      </c>
      <c r="Y50" s="5" t="s">
        <v>30</v>
      </c>
      <c r="Z50" s="1">
        <f t="shared" si="9"/>
        <v>2</v>
      </c>
      <c r="AA50" s="1">
        <f t="shared" si="10"/>
        <v>3</v>
      </c>
      <c r="AB50" s="1">
        <f t="shared" si="11"/>
        <v>0</v>
      </c>
      <c r="AC50" s="1">
        <f t="shared" si="12"/>
        <v>0</v>
      </c>
      <c r="AD50" s="11" t="e">
        <f>#REF!*0.1</f>
        <v>#REF!</v>
      </c>
    </row>
    <row r="51" spans="1:30" ht="11.25" customHeight="1">
      <c r="A51" s="61"/>
      <c r="B51" s="16" t="s">
        <v>75</v>
      </c>
      <c r="C51" s="23">
        <v>47</v>
      </c>
      <c r="D51" s="41">
        <v>48</v>
      </c>
      <c r="E51" s="46">
        <v>4</v>
      </c>
      <c r="F51" s="46">
        <v>16</v>
      </c>
      <c r="G51" s="46">
        <v>4</v>
      </c>
      <c r="H51" s="46"/>
      <c r="I51" s="50">
        <v>2</v>
      </c>
      <c r="J51" s="50">
        <v>2</v>
      </c>
      <c r="K51" s="50"/>
      <c r="L51" s="50"/>
      <c r="M51" s="50"/>
      <c r="N51" s="50"/>
      <c r="O51" s="46">
        <v>13</v>
      </c>
      <c r="P51" s="46">
        <v>11</v>
      </c>
      <c r="Q51" s="50"/>
      <c r="R51" s="50"/>
      <c r="S51" s="50"/>
      <c r="T51" s="50"/>
      <c r="U51" s="50"/>
      <c r="V51" s="25">
        <f t="shared" si="8"/>
        <v>48</v>
      </c>
      <c r="W51" s="19">
        <f t="shared" si="7"/>
        <v>4</v>
      </c>
      <c r="X51" s="25">
        <f t="shared" si="6"/>
        <v>52</v>
      </c>
      <c r="Y51" s="5" t="s">
        <v>30</v>
      </c>
      <c r="Z51" s="1">
        <f t="shared" si="9"/>
        <v>2</v>
      </c>
      <c r="AA51" s="1">
        <f t="shared" si="10"/>
        <v>2</v>
      </c>
      <c r="AB51" s="1">
        <f t="shared" si="11"/>
        <v>0</v>
      </c>
      <c r="AC51" s="1">
        <f t="shared" si="12"/>
        <v>0</v>
      </c>
      <c r="AD51" s="11" t="e">
        <f>#REF!*0.1</f>
        <v>#REF!</v>
      </c>
    </row>
    <row r="52" spans="1:30" ht="11.25" customHeight="1">
      <c r="A52" s="61"/>
      <c r="B52" s="22" t="s">
        <v>113</v>
      </c>
      <c r="C52" s="24">
        <v>43</v>
      </c>
      <c r="D52" s="23">
        <v>43</v>
      </c>
      <c r="E52" s="46">
        <v>10</v>
      </c>
      <c r="F52" s="46">
        <v>15</v>
      </c>
      <c r="G52" s="46"/>
      <c r="H52" s="46">
        <v>1</v>
      </c>
      <c r="I52" s="50">
        <v>2</v>
      </c>
      <c r="J52" s="50">
        <v>2</v>
      </c>
      <c r="K52" s="50"/>
      <c r="L52" s="50">
        <v>1</v>
      </c>
      <c r="M52" s="50"/>
      <c r="N52" s="50"/>
      <c r="O52" s="46">
        <v>10</v>
      </c>
      <c r="P52" s="46">
        <v>7</v>
      </c>
      <c r="Q52" s="50">
        <v>1</v>
      </c>
      <c r="R52" s="50"/>
      <c r="S52" s="50"/>
      <c r="T52" s="50">
        <v>1</v>
      </c>
      <c r="U52" s="50"/>
      <c r="V52" s="33">
        <f t="shared" si="8"/>
        <v>43</v>
      </c>
      <c r="W52" s="59">
        <f t="shared" si="7"/>
        <v>7</v>
      </c>
      <c r="X52" s="33">
        <f t="shared" si="6"/>
        <v>50</v>
      </c>
      <c r="Y52" s="5" t="s">
        <v>30</v>
      </c>
      <c r="Z52" s="1">
        <f t="shared" si="9"/>
        <v>3</v>
      </c>
      <c r="AA52" s="1">
        <f t="shared" si="10"/>
        <v>2</v>
      </c>
      <c r="AB52" s="1">
        <f t="shared" si="11"/>
        <v>2</v>
      </c>
      <c r="AC52" s="1">
        <f t="shared" si="12"/>
        <v>0</v>
      </c>
      <c r="AD52" s="11" t="e">
        <f>#REF!*0.1</f>
        <v>#REF!</v>
      </c>
    </row>
    <row r="53" spans="1:30" ht="11.25" customHeight="1">
      <c r="A53" s="61"/>
      <c r="B53" s="22" t="s">
        <v>114</v>
      </c>
      <c r="C53" s="24">
        <v>50</v>
      </c>
      <c r="D53" s="23">
        <v>50</v>
      </c>
      <c r="E53" s="46">
        <v>11</v>
      </c>
      <c r="F53" s="46">
        <v>18</v>
      </c>
      <c r="G53" s="46"/>
      <c r="H53" s="46">
        <v>1</v>
      </c>
      <c r="I53" s="50">
        <v>3</v>
      </c>
      <c r="J53" s="50">
        <v>2</v>
      </c>
      <c r="K53" s="50"/>
      <c r="L53" s="50">
        <v>1</v>
      </c>
      <c r="M53" s="50"/>
      <c r="N53" s="50"/>
      <c r="O53" s="46">
        <v>12</v>
      </c>
      <c r="P53" s="46">
        <v>8</v>
      </c>
      <c r="Q53" s="50">
        <v>1</v>
      </c>
      <c r="R53" s="50"/>
      <c r="S53" s="50"/>
      <c r="T53" s="50">
        <v>1</v>
      </c>
      <c r="U53" s="50"/>
      <c r="V53" s="33">
        <f t="shared" si="8"/>
        <v>50</v>
      </c>
      <c r="W53" s="59">
        <f t="shared" si="7"/>
        <v>8</v>
      </c>
      <c r="X53" s="33">
        <f t="shared" si="6"/>
        <v>58</v>
      </c>
      <c r="Y53" s="5" t="s">
        <v>30</v>
      </c>
      <c r="Z53" s="1">
        <f t="shared" si="9"/>
        <v>4</v>
      </c>
      <c r="AA53" s="1">
        <f t="shared" si="10"/>
        <v>2</v>
      </c>
      <c r="AB53" s="1">
        <f t="shared" si="11"/>
        <v>2</v>
      </c>
      <c r="AC53" s="1">
        <f t="shared" si="12"/>
        <v>0</v>
      </c>
      <c r="AD53" s="11" t="e">
        <f>#REF!*0.1</f>
        <v>#REF!</v>
      </c>
    </row>
    <row r="54" spans="1:30" ht="11.25" customHeight="1">
      <c r="A54" s="61"/>
      <c r="B54" s="22" t="s">
        <v>76</v>
      </c>
      <c r="C54" s="24">
        <v>45</v>
      </c>
      <c r="D54" s="23">
        <v>45</v>
      </c>
      <c r="E54" s="46">
        <v>7</v>
      </c>
      <c r="F54" s="46">
        <v>12</v>
      </c>
      <c r="G54" s="46">
        <v>6</v>
      </c>
      <c r="H54" s="46"/>
      <c r="I54" s="50"/>
      <c r="J54" s="50"/>
      <c r="K54" s="50"/>
      <c r="L54" s="50"/>
      <c r="M54" s="50"/>
      <c r="N54" s="50"/>
      <c r="O54" s="46">
        <v>10</v>
      </c>
      <c r="P54" s="46">
        <v>10</v>
      </c>
      <c r="Q54" s="50"/>
      <c r="R54" s="50"/>
      <c r="S54" s="50"/>
      <c r="T54" s="50"/>
      <c r="U54" s="50"/>
      <c r="V54" s="33">
        <f t="shared" si="8"/>
        <v>45</v>
      </c>
      <c r="W54" s="59">
        <f t="shared" si="7"/>
        <v>0</v>
      </c>
      <c r="X54" s="33">
        <f t="shared" si="6"/>
        <v>45</v>
      </c>
      <c r="Y54" s="5" t="s">
        <v>30</v>
      </c>
      <c r="Z54" s="1">
        <f t="shared" si="9"/>
        <v>0</v>
      </c>
      <c r="AA54" s="1">
        <f t="shared" si="10"/>
        <v>0</v>
      </c>
      <c r="AB54" s="1">
        <f t="shared" si="11"/>
        <v>0</v>
      </c>
      <c r="AC54" s="1">
        <f t="shared" si="12"/>
        <v>0</v>
      </c>
      <c r="AD54" s="11" t="e">
        <f>#REF!*0.1</f>
        <v>#REF!</v>
      </c>
    </row>
    <row r="55" spans="1:30" ht="11.25" customHeight="1">
      <c r="A55" s="61"/>
      <c r="B55" s="22" t="s">
        <v>77</v>
      </c>
      <c r="C55" s="24">
        <v>50</v>
      </c>
      <c r="D55" s="23">
        <v>50</v>
      </c>
      <c r="E55" s="46">
        <v>8</v>
      </c>
      <c r="F55" s="46">
        <v>14</v>
      </c>
      <c r="G55" s="46"/>
      <c r="H55" s="46">
        <v>2</v>
      </c>
      <c r="I55" s="50">
        <v>3</v>
      </c>
      <c r="J55" s="50">
        <v>2</v>
      </c>
      <c r="K55" s="50"/>
      <c r="L55" s="50"/>
      <c r="M55" s="50"/>
      <c r="N55" s="50"/>
      <c r="O55" s="46">
        <v>14</v>
      </c>
      <c r="P55" s="46">
        <v>12</v>
      </c>
      <c r="Q55" s="50"/>
      <c r="R55" s="50"/>
      <c r="S55" s="50"/>
      <c r="T55" s="50"/>
      <c r="U55" s="50"/>
      <c r="V55" s="33">
        <f t="shared" si="8"/>
        <v>50</v>
      </c>
      <c r="W55" s="59">
        <f t="shared" si="7"/>
        <v>5</v>
      </c>
      <c r="X55" s="33">
        <f t="shared" si="6"/>
        <v>55</v>
      </c>
      <c r="Y55" s="5" t="s">
        <v>30</v>
      </c>
      <c r="Z55" s="1">
        <f t="shared" si="9"/>
        <v>3</v>
      </c>
      <c r="AA55" s="1">
        <f t="shared" si="10"/>
        <v>2</v>
      </c>
      <c r="AB55" s="1">
        <f t="shared" si="11"/>
        <v>0</v>
      </c>
      <c r="AC55" s="1">
        <f t="shared" si="12"/>
        <v>0</v>
      </c>
      <c r="AD55" s="11" t="e">
        <f>#REF!*0.1</f>
        <v>#REF!</v>
      </c>
    </row>
    <row r="56" spans="1:30" ht="11.25" customHeight="1">
      <c r="A56" s="61"/>
      <c r="B56" s="18" t="s">
        <v>78</v>
      </c>
      <c r="C56" s="23">
        <v>50</v>
      </c>
      <c r="D56" s="23">
        <v>50</v>
      </c>
      <c r="E56" s="46">
        <v>9</v>
      </c>
      <c r="F56" s="46">
        <v>13</v>
      </c>
      <c r="G56" s="46">
        <v>6</v>
      </c>
      <c r="H56" s="46">
        <v>2</v>
      </c>
      <c r="I56" s="50">
        <v>3</v>
      </c>
      <c r="J56" s="50">
        <v>2</v>
      </c>
      <c r="K56" s="50"/>
      <c r="L56" s="50">
        <v>2</v>
      </c>
      <c r="M56" s="50"/>
      <c r="N56" s="50"/>
      <c r="O56" s="46">
        <v>11</v>
      </c>
      <c r="P56" s="46">
        <v>9</v>
      </c>
      <c r="Q56" s="50"/>
      <c r="R56" s="50"/>
      <c r="S56" s="50"/>
      <c r="T56" s="50"/>
      <c r="U56" s="50"/>
      <c r="V56" s="25">
        <f t="shared" si="8"/>
        <v>50</v>
      </c>
      <c r="W56" s="19">
        <f t="shared" si="7"/>
        <v>7</v>
      </c>
      <c r="X56" s="25">
        <f t="shared" si="6"/>
        <v>57</v>
      </c>
      <c r="Y56" s="5" t="s">
        <v>30</v>
      </c>
      <c r="Z56" s="1">
        <f t="shared" si="9"/>
        <v>3</v>
      </c>
      <c r="AA56" s="1">
        <f t="shared" si="10"/>
        <v>2</v>
      </c>
      <c r="AB56" s="1">
        <f t="shared" si="11"/>
        <v>2</v>
      </c>
      <c r="AC56" s="1">
        <f t="shared" si="12"/>
        <v>0</v>
      </c>
      <c r="AD56" s="11" t="e">
        <f>#REF!*0.1</f>
        <v>#REF!</v>
      </c>
    </row>
    <row r="57" spans="1:30" ht="11.25" customHeight="1">
      <c r="A57" s="61"/>
      <c r="B57" s="20" t="s">
        <v>79</v>
      </c>
      <c r="C57" s="24">
        <v>50</v>
      </c>
      <c r="D57" s="23">
        <v>50</v>
      </c>
      <c r="E57" s="46">
        <v>9</v>
      </c>
      <c r="F57" s="46">
        <v>22</v>
      </c>
      <c r="G57" s="46"/>
      <c r="H57" s="46"/>
      <c r="I57" s="50"/>
      <c r="J57" s="50"/>
      <c r="K57" s="50"/>
      <c r="L57" s="50"/>
      <c r="M57" s="50"/>
      <c r="N57" s="50"/>
      <c r="O57" s="46">
        <v>12</v>
      </c>
      <c r="P57" s="46">
        <v>7</v>
      </c>
      <c r="Q57" s="50"/>
      <c r="R57" s="50"/>
      <c r="S57" s="50"/>
      <c r="T57" s="50"/>
      <c r="U57" s="50"/>
      <c r="V57" s="33">
        <f t="shared" si="8"/>
        <v>50</v>
      </c>
      <c r="W57" s="59">
        <f t="shared" si="7"/>
        <v>0</v>
      </c>
      <c r="X57" s="33">
        <f t="shared" si="6"/>
        <v>50</v>
      </c>
      <c r="Y57" s="5" t="s">
        <v>30</v>
      </c>
      <c r="Z57" s="1">
        <f t="shared" si="9"/>
        <v>0</v>
      </c>
      <c r="AA57" s="1">
        <f t="shared" si="10"/>
        <v>0</v>
      </c>
      <c r="AB57" s="1">
        <f t="shared" si="11"/>
        <v>0</v>
      </c>
      <c r="AC57" s="1">
        <f t="shared" si="12"/>
        <v>0</v>
      </c>
      <c r="AD57" s="11" t="e">
        <f>#REF!*0.1</f>
        <v>#REF!</v>
      </c>
    </row>
    <row r="58" spans="1:30" ht="11.25" customHeight="1">
      <c r="A58" s="61"/>
      <c r="B58" s="16" t="s">
        <v>80</v>
      </c>
      <c r="C58" s="23">
        <v>43</v>
      </c>
      <c r="D58" s="41">
        <v>44</v>
      </c>
      <c r="E58" s="46">
        <v>9</v>
      </c>
      <c r="F58" s="46">
        <v>14</v>
      </c>
      <c r="G58" s="46"/>
      <c r="H58" s="46">
        <v>1</v>
      </c>
      <c r="I58" s="50">
        <v>2</v>
      </c>
      <c r="J58" s="50"/>
      <c r="K58" s="50"/>
      <c r="L58" s="50"/>
      <c r="M58" s="50"/>
      <c r="N58" s="50"/>
      <c r="O58" s="46">
        <v>11</v>
      </c>
      <c r="P58" s="46">
        <v>9</v>
      </c>
      <c r="Q58" s="50"/>
      <c r="R58" s="50"/>
      <c r="S58" s="50"/>
      <c r="T58" s="50"/>
      <c r="U58" s="50"/>
      <c r="V58" s="25">
        <f t="shared" si="8"/>
        <v>44</v>
      </c>
      <c r="W58" s="19">
        <f t="shared" si="7"/>
        <v>2</v>
      </c>
      <c r="X58" s="25">
        <f t="shared" si="6"/>
        <v>46</v>
      </c>
      <c r="Y58" s="5" t="s">
        <v>30</v>
      </c>
      <c r="Z58" s="1">
        <f t="shared" si="9"/>
        <v>2</v>
      </c>
      <c r="AA58" s="1">
        <f t="shared" si="10"/>
        <v>0</v>
      </c>
      <c r="AB58" s="1">
        <f t="shared" si="11"/>
        <v>0</v>
      </c>
      <c r="AC58" s="1">
        <f t="shared" si="12"/>
        <v>0</v>
      </c>
      <c r="AD58" s="11" t="e">
        <f>#REF!*0.1</f>
        <v>#REF!</v>
      </c>
    </row>
    <row r="59" spans="1:30" ht="11.25" customHeight="1">
      <c r="A59" s="61"/>
      <c r="B59" s="16" t="s">
        <v>81</v>
      </c>
      <c r="C59" s="23">
        <v>38</v>
      </c>
      <c r="D59" s="23">
        <v>38</v>
      </c>
      <c r="E59" s="46">
        <v>5</v>
      </c>
      <c r="F59" s="46">
        <v>10</v>
      </c>
      <c r="G59" s="46">
        <v>6</v>
      </c>
      <c r="H59" s="46">
        <v>1</v>
      </c>
      <c r="I59" s="50">
        <v>2</v>
      </c>
      <c r="J59" s="50">
        <v>2</v>
      </c>
      <c r="K59" s="50"/>
      <c r="L59" s="50"/>
      <c r="M59" s="50"/>
      <c r="N59" s="50"/>
      <c r="O59" s="46">
        <v>8</v>
      </c>
      <c r="P59" s="46">
        <v>8</v>
      </c>
      <c r="Q59" s="50">
        <v>1</v>
      </c>
      <c r="R59" s="50"/>
      <c r="S59" s="50"/>
      <c r="T59" s="50"/>
      <c r="U59" s="50"/>
      <c r="V59" s="25">
        <f t="shared" si="8"/>
        <v>38</v>
      </c>
      <c r="W59" s="19">
        <f t="shared" si="7"/>
        <v>5</v>
      </c>
      <c r="X59" s="25">
        <f t="shared" si="6"/>
        <v>43</v>
      </c>
      <c r="Y59" s="5" t="s">
        <v>30</v>
      </c>
      <c r="Z59" s="1">
        <f t="shared" si="9"/>
        <v>3</v>
      </c>
      <c r="AA59" s="1">
        <f t="shared" si="10"/>
        <v>2</v>
      </c>
      <c r="AB59" s="1">
        <f t="shared" si="11"/>
        <v>0</v>
      </c>
      <c r="AC59" s="1">
        <f t="shared" si="12"/>
        <v>0</v>
      </c>
      <c r="AD59" s="11" t="e">
        <f>#REF!*0.1</f>
        <v>#REF!</v>
      </c>
    </row>
    <row r="60" spans="1:30" ht="11.25" customHeight="1">
      <c r="A60" s="65" t="s">
        <v>22</v>
      </c>
      <c r="B60" s="20" t="s">
        <v>82</v>
      </c>
      <c r="C60" s="24">
        <v>50</v>
      </c>
      <c r="D60" s="23">
        <v>50</v>
      </c>
      <c r="E60" s="46">
        <v>9</v>
      </c>
      <c r="F60" s="46">
        <v>15</v>
      </c>
      <c r="G60" s="46"/>
      <c r="H60" s="46">
        <v>1</v>
      </c>
      <c r="I60" s="50">
        <v>3</v>
      </c>
      <c r="J60" s="50">
        <v>2</v>
      </c>
      <c r="K60" s="50"/>
      <c r="L60" s="50">
        <v>2</v>
      </c>
      <c r="M60" s="50"/>
      <c r="N60" s="50"/>
      <c r="O60" s="46">
        <v>14</v>
      </c>
      <c r="P60" s="46">
        <v>11</v>
      </c>
      <c r="Q60" s="50">
        <v>1</v>
      </c>
      <c r="R60" s="50"/>
      <c r="S60" s="50"/>
      <c r="T60" s="50"/>
      <c r="U60" s="50"/>
      <c r="V60" s="33">
        <f t="shared" si="8"/>
        <v>50</v>
      </c>
      <c r="W60" s="59">
        <f t="shared" si="7"/>
        <v>8</v>
      </c>
      <c r="X60" s="33">
        <f t="shared" si="6"/>
        <v>58</v>
      </c>
      <c r="Y60" s="5" t="s">
        <v>30</v>
      </c>
      <c r="Z60" s="1">
        <f t="shared" si="9"/>
        <v>4</v>
      </c>
      <c r="AA60" s="1">
        <f t="shared" si="10"/>
        <v>2</v>
      </c>
      <c r="AB60" s="1">
        <f t="shared" si="11"/>
        <v>2</v>
      </c>
      <c r="AC60" s="1">
        <f t="shared" si="12"/>
        <v>0</v>
      </c>
      <c r="AD60" s="11" t="e">
        <f>#REF!*0.1</f>
        <v>#REF!</v>
      </c>
    </row>
    <row r="61" spans="1:30" ht="11.25" customHeight="1">
      <c r="A61" s="61"/>
      <c r="B61" s="20" t="s">
        <v>83</v>
      </c>
      <c r="C61" s="24">
        <v>50</v>
      </c>
      <c r="D61" s="23">
        <v>50</v>
      </c>
      <c r="E61" s="46">
        <v>9</v>
      </c>
      <c r="F61" s="46">
        <v>14</v>
      </c>
      <c r="G61" s="46"/>
      <c r="H61" s="46">
        <v>1</v>
      </c>
      <c r="I61" s="50">
        <v>2</v>
      </c>
      <c r="J61" s="50">
        <v>2</v>
      </c>
      <c r="K61" s="50"/>
      <c r="L61" s="50"/>
      <c r="M61" s="50"/>
      <c r="N61" s="50"/>
      <c r="O61" s="46">
        <v>14</v>
      </c>
      <c r="P61" s="46">
        <v>12</v>
      </c>
      <c r="Q61" s="50"/>
      <c r="R61" s="50"/>
      <c r="S61" s="50"/>
      <c r="T61" s="50"/>
      <c r="U61" s="50"/>
      <c r="V61" s="33">
        <f t="shared" si="8"/>
        <v>50</v>
      </c>
      <c r="W61" s="59">
        <f t="shared" si="7"/>
        <v>4</v>
      </c>
      <c r="X61" s="33">
        <f t="shared" si="6"/>
        <v>54</v>
      </c>
      <c r="Y61" s="5" t="s">
        <v>30</v>
      </c>
      <c r="Z61" s="1">
        <f t="shared" si="9"/>
        <v>2</v>
      </c>
      <c r="AA61" s="1">
        <f t="shared" si="10"/>
        <v>2</v>
      </c>
      <c r="AB61" s="1">
        <f t="shared" si="11"/>
        <v>0</v>
      </c>
      <c r="AC61" s="1">
        <f t="shared" si="12"/>
        <v>0</v>
      </c>
      <c r="AD61" s="11" t="e">
        <f>#REF!*0.1</f>
        <v>#REF!</v>
      </c>
    </row>
    <row r="62" spans="1:30" ht="11.25" customHeight="1">
      <c r="A62" s="61"/>
      <c r="B62" s="22" t="s">
        <v>138</v>
      </c>
      <c r="C62" s="24">
        <v>55</v>
      </c>
      <c r="D62" s="23">
        <v>55</v>
      </c>
      <c r="E62" s="46">
        <v>10</v>
      </c>
      <c r="F62" s="46">
        <v>24</v>
      </c>
      <c r="G62" s="46"/>
      <c r="H62" s="46"/>
      <c r="I62" s="50">
        <v>2</v>
      </c>
      <c r="J62" s="50">
        <v>2</v>
      </c>
      <c r="K62" s="50"/>
      <c r="L62" s="50"/>
      <c r="M62" s="50"/>
      <c r="N62" s="50"/>
      <c r="O62" s="46">
        <v>12</v>
      </c>
      <c r="P62" s="46">
        <v>9</v>
      </c>
      <c r="Q62" s="50"/>
      <c r="R62" s="50"/>
      <c r="S62" s="50"/>
      <c r="T62" s="50"/>
      <c r="U62" s="50"/>
      <c r="V62" s="33">
        <f t="shared" si="8"/>
        <v>55</v>
      </c>
      <c r="W62" s="59">
        <f t="shared" si="7"/>
        <v>4</v>
      </c>
      <c r="X62" s="33">
        <f t="shared" si="6"/>
        <v>59</v>
      </c>
      <c r="Y62" s="5" t="s">
        <v>30</v>
      </c>
      <c r="Z62" s="1">
        <f t="shared" si="9"/>
        <v>2</v>
      </c>
      <c r="AA62" s="1">
        <f t="shared" si="10"/>
        <v>2</v>
      </c>
      <c r="AB62" s="1">
        <f t="shared" si="11"/>
        <v>0</v>
      </c>
      <c r="AC62" s="1">
        <f t="shared" si="12"/>
        <v>0</v>
      </c>
      <c r="AD62" s="11" t="e">
        <f>#REF!*0.1</f>
        <v>#REF!</v>
      </c>
    </row>
    <row r="63" spans="1:30" ht="11.25" customHeight="1">
      <c r="A63" s="61"/>
      <c r="B63" s="22" t="s">
        <v>139</v>
      </c>
      <c r="C63" s="24">
        <v>55</v>
      </c>
      <c r="D63" s="23">
        <v>55</v>
      </c>
      <c r="E63" s="46">
        <v>10</v>
      </c>
      <c r="F63" s="46">
        <v>24</v>
      </c>
      <c r="G63" s="46"/>
      <c r="H63" s="46"/>
      <c r="I63" s="50">
        <v>2</v>
      </c>
      <c r="J63" s="50">
        <v>1</v>
      </c>
      <c r="K63" s="50"/>
      <c r="L63" s="50"/>
      <c r="M63" s="50"/>
      <c r="N63" s="50"/>
      <c r="O63" s="46">
        <v>12</v>
      </c>
      <c r="P63" s="46">
        <v>9</v>
      </c>
      <c r="Q63" s="50"/>
      <c r="R63" s="50"/>
      <c r="S63" s="50"/>
      <c r="T63" s="50"/>
      <c r="U63" s="50"/>
      <c r="V63" s="33">
        <f t="shared" si="8"/>
        <v>55</v>
      </c>
      <c r="W63" s="59">
        <f t="shared" si="7"/>
        <v>3</v>
      </c>
      <c r="X63" s="33">
        <f t="shared" si="6"/>
        <v>58</v>
      </c>
      <c r="Y63" s="5" t="s">
        <v>30</v>
      </c>
      <c r="Z63" s="1">
        <f t="shared" si="9"/>
        <v>2</v>
      </c>
      <c r="AA63" s="1">
        <f t="shared" si="10"/>
        <v>1</v>
      </c>
      <c r="AB63" s="1">
        <f t="shared" si="11"/>
        <v>0</v>
      </c>
      <c r="AC63" s="1">
        <f t="shared" si="12"/>
        <v>0</v>
      </c>
      <c r="AD63" s="11" t="e">
        <f>#REF!*0.1</f>
        <v>#REF!</v>
      </c>
    </row>
    <row r="64" spans="1:30" ht="13.5" customHeight="1">
      <c r="A64" s="61"/>
      <c r="B64" s="55" t="s">
        <v>140</v>
      </c>
      <c r="C64" s="23">
        <v>52</v>
      </c>
      <c r="D64" s="23">
        <v>52</v>
      </c>
      <c r="E64" s="46">
        <v>10</v>
      </c>
      <c r="F64" s="46">
        <v>22</v>
      </c>
      <c r="G64" s="46"/>
      <c r="H64" s="46"/>
      <c r="I64" s="50">
        <v>1</v>
      </c>
      <c r="J64" s="50">
        <v>1</v>
      </c>
      <c r="K64" s="50"/>
      <c r="L64" s="50"/>
      <c r="M64" s="50"/>
      <c r="N64" s="50"/>
      <c r="O64" s="46">
        <v>11</v>
      </c>
      <c r="P64" s="46">
        <v>9</v>
      </c>
      <c r="Q64" s="50"/>
      <c r="R64" s="50"/>
      <c r="S64" s="50"/>
      <c r="T64" s="50"/>
      <c r="U64" s="50"/>
      <c r="V64" s="25">
        <f t="shared" si="8"/>
        <v>52</v>
      </c>
      <c r="W64" s="19">
        <f t="shared" si="7"/>
        <v>2</v>
      </c>
      <c r="X64" s="25">
        <f t="shared" si="6"/>
        <v>54</v>
      </c>
      <c r="Y64" s="5" t="s">
        <v>30</v>
      </c>
      <c r="Z64" s="1">
        <f t="shared" si="9"/>
        <v>1</v>
      </c>
      <c r="AA64" s="1">
        <f t="shared" si="10"/>
        <v>1</v>
      </c>
      <c r="AB64" s="1">
        <f t="shared" si="11"/>
        <v>0</v>
      </c>
      <c r="AC64" s="1">
        <f t="shared" si="12"/>
        <v>0</v>
      </c>
      <c r="AD64" s="11" t="e">
        <f>#REF!*0.1</f>
        <v>#REF!</v>
      </c>
    </row>
    <row r="65" spans="1:30" ht="21.75" customHeight="1">
      <c r="A65" s="61"/>
      <c r="B65" s="22" t="s">
        <v>141</v>
      </c>
      <c r="C65" s="24">
        <v>107</v>
      </c>
      <c r="D65" s="23">
        <v>107</v>
      </c>
      <c r="E65" s="46">
        <v>19</v>
      </c>
      <c r="F65" s="46">
        <v>38</v>
      </c>
      <c r="G65" s="46">
        <v>6</v>
      </c>
      <c r="H65" s="46">
        <v>1</v>
      </c>
      <c r="I65" s="50">
        <v>2</v>
      </c>
      <c r="J65" s="50">
        <v>3</v>
      </c>
      <c r="K65" s="50"/>
      <c r="L65" s="50">
        <v>2</v>
      </c>
      <c r="M65" s="50">
        <v>3</v>
      </c>
      <c r="N65" s="50"/>
      <c r="O65" s="46">
        <v>22</v>
      </c>
      <c r="P65" s="46">
        <v>21</v>
      </c>
      <c r="Q65" s="50">
        <v>1</v>
      </c>
      <c r="R65" s="50"/>
      <c r="S65" s="50"/>
      <c r="T65" s="50">
        <v>2</v>
      </c>
      <c r="U65" s="50">
        <v>1</v>
      </c>
      <c r="V65" s="33">
        <f t="shared" si="8"/>
        <v>107</v>
      </c>
      <c r="W65" s="33">
        <f t="shared" si="7"/>
        <v>14</v>
      </c>
      <c r="X65" s="33">
        <f t="shared" si="6"/>
        <v>121</v>
      </c>
      <c r="Y65" s="5" t="s">
        <v>30</v>
      </c>
      <c r="Z65" s="1">
        <f t="shared" si="9"/>
        <v>3</v>
      </c>
      <c r="AA65" s="1">
        <f t="shared" si="10"/>
        <v>3</v>
      </c>
      <c r="AB65" s="1">
        <f t="shared" si="11"/>
        <v>4</v>
      </c>
      <c r="AC65" s="1">
        <f t="shared" si="12"/>
        <v>4</v>
      </c>
      <c r="AD65" s="11" t="e">
        <f>#REF!*0.1</f>
        <v>#REF!</v>
      </c>
    </row>
    <row r="66" spans="1:30" ht="11.25" customHeight="1">
      <c r="A66" s="65" t="s">
        <v>23</v>
      </c>
      <c r="B66" s="18" t="s">
        <v>84</v>
      </c>
      <c r="C66" s="23">
        <v>38</v>
      </c>
      <c r="D66" s="23">
        <v>38</v>
      </c>
      <c r="E66" s="46">
        <v>16</v>
      </c>
      <c r="F66" s="46">
        <v>9</v>
      </c>
      <c r="G66" s="46"/>
      <c r="H66" s="46">
        <v>1</v>
      </c>
      <c r="I66" s="50">
        <v>2</v>
      </c>
      <c r="J66" s="50">
        <v>2</v>
      </c>
      <c r="K66" s="50"/>
      <c r="L66" s="50"/>
      <c r="M66" s="50"/>
      <c r="N66" s="50"/>
      <c r="O66" s="46">
        <v>6</v>
      </c>
      <c r="P66" s="46">
        <v>6</v>
      </c>
      <c r="Q66" s="50"/>
      <c r="R66" s="50"/>
      <c r="S66" s="50"/>
      <c r="T66" s="50"/>
      <c r="U66" s="50"/>
      <c r="V66" s="25">
        <f t="shared" si="8"/>
        <v>38</v>
      </c>
      <c r="W66" s="19">
        <f t="shared" si="7"/>
        <v>4</v>
      </c>
      <c r="X66" s="25">
        <f t="shared" si="6"/>
        <v>42</v>
      </c>
      <c r="Y66" s="5" t="s">
        <v>30</v>
      </c>
      <c r="Z66" s="1">
        <f t="shared" si="9"/>
        <v>2</v>
      </c>
      <c r="AA66" s="1">
        <f t="shared" si="10"/>
        <v>2</v>
      </c>
      <c r="AB66" s="1">
        <f t="shared" si="11"/>
        <v>0</v>
      </c>
      <c r="AC66" s="1">
        <f t="shared" si="12"/>
        <v>0</v>
      </c>
      <c r="AD66" s="11" t="e">
        <f>#REF!*0.1</f>
        <v>#REF!</v>
      </c>
    </row>
    <row r="67" spans="1:30" ht="23.25" customHeight="1">
      <c r="A67" s="61"/>
      <c r="B67" s="18" t="s">
        <v>147</v>
      </c>
      <c r="C67" s="23">
        <v>76</v>
      </c>
      <c r="D67" s="23">
        <v>76</v>
      </c>
      <c r="E67" s="46">
        <v>25</v>
      </c>
      <c r="F67" s="46">
        <v>25</v>
      </c>
      <c r="G67" s="46"/>
      <c r="H67" s="46"/>
      <c r="I67" s="50"/>
      <c r="J67" s="50">
        <v>2</v>
      </c>
      <c r="K67" s="50"/>
      <c r="L67" s="50"/>
      <c r="M67" s="50"/>
      <c r="N67" s="50"/>
      <c r="O67" s="46">
        <v>13</v>
      </c>
      <c r="P67" s="46">
        <v>13</v>
      </c>
      <c r="Q67" s="50"/>
      <c r="R67" s="50"/>
      <c r="S67" s="50"/>
      <c r="T67" s="50"/>
      <c r="U67" s="50"/>
      <c r="V67" s="25">
        <f t="shared" si="8"/>
        <v>76</v>
      </c>
      <c r="W67" s="19">
        <f t="shared" si="7"/>
        <v>2</v>
      </c>
      <c r="X67" s="25">
        <f t="shared" si="6"/>
        <v>78</v>
      </c>
      <c r="Y67" s="5" t="s">
        <v>30</v>
      </c>
      <c r="Z67" s="1">
        <f t="shared" si="9"/>
        <v>0</v>
      </c>
      <c r="AA67" s="1">
        <f t="shared" si="10"/>
        <v>2</v>
      </c>
      <c r="AB67" s="1">
        <f t="shared" si="11"/>
        <v>0</v>
      </c>
      <c r="AC67" s="1">
        <f t="shared" si="12"/>
        <v>0</v>
      </c>
      <c r="AD67" s="11" t="e">
        <f>#REF!*0.1</f>
        <v>#REF!</v>
      </c>
    </row>
    <row r="68" spans="1:30" ht="11.25" customHeight="1">
      <c r="A68" s="61"/>
      <c r="B68" s="20" t="s">
        <v>85</v>
      </c>
      <c r="C68" s="24">
        <v>40</v>
      </c>
      <c r="D68" s="23">
        <v>40</v>
      </c>
      <c r="E68" s="46">
        <v>15</v>
      </c>
      <c r="F68" s="46">
        <v>9</v>
      </c>
      <c r="G68" s="46"/>
      <c r="H68" s="46">
        <v>2</v>
      </c>
      <c r="I68" s="50">
        <v>2</v>
      </c>
      <c r="J68" s="50">
        <v>2</v>
      </c>
      <c r="K68" s="50"/>
      <c r="L68" s="50"/>
      <c r="M68" s="50"/>
      <c r="N68" s="50"/>
      <c r="O68" s="46">
        <v>8</v>
      </c>
      <c r="P68" s="46">
        <v>6</v>
      </c>
      <c r="Q68" s="50"/>
      <c r="R68" s="50"/>
      <c r="S68" s="50"/>
      <c r="T68" s="50"/>
      <c r="U68" s="50"/>
      <c r="V68" s="33">
        <f t="shared" si="8"/>
        <v>40</v>
      </c>
      <c r="W68" s="59">
        <f t="shared" si="7"/>
        <v>4</v>
      </c>
      <c r="X68" s="33">
        <f t="shared" si="6"/>
        <v>44</v>
      </c>
      <c r="Y68" s="5" t="s">
        <v>30</v>
      </c>
      <c r="Z68" s="1">
        <f t="shared" si="9"/>
        <v>2</v>
      </c>
      <c r="AA68" s="1">
        <f t="shared" si="10"/>
        <v>2</v>
      </c>
      <c r="AB68" s="1">
        <f t="shared" si="11"/>
        <v>0</v>
      </c>
      <c r="AC68" s="1">
        <f t="shared" si="12"/>
        <v>0</v>
      </c>
      <c r="AD68" s="11" t="e">
        <f>#REF!*0.1</f>
        <v>#REF!</v>
      </c>
    </row>
    <row r="69" spans="1:30" ht="11.25" customHeight="1">
      <c r="A69" s="61"/>
      <c r="B69" s="20" t="s">
        <v>86</v>
      </c>
      <c r="C69" s="24">
        <v>50</v>
      </c>
      <c r="D69" s="23">
        <v>50</v>
      </c>
      <c r="E69" s="49">
        <v>10</v>
      </c>
      <c r="F69" s="49">
        <v>15</v>
      </c>
      <c r="G69" s="49"/>
      <c r="H69" s="49"/>
      <c r="I69" s="53">
        <v>2</v>
      </c>
      <c r="J69" s="53">
        <v>2</v>
      </c>
      <c r="K69" s="53"/>
      <c r="L69" s="53"/>
      <c r="M69" s="53"/>
      <c r="N69" s="53"/>
      <c r="O69" s="49">
        <v>14</v>
      </c>
      <c r="P69" s="49">
        <v>11</v>
      </c>
      <c r="Q69" s="50"/>
      <c r="R69" s="50"/>
      <c r="S69" s="50"/>
      <c r="T69" s="50"/>
      <c r="U69" s="50"/>
      <c r="V69" s="33">
        <f t="shared" si="8"/>
        <v>50</v>
      </c>
      <c r="W69" s="59">
        <f t="shared" si="7"/>
        <v>4</v>
      </c>
      <c r="X69" s="33">
        <f t="shared" si="6"/>
        <v>54</v>
      </c>
      <c r="Y69" s="5" t="s">
        <v>30</v>
      </c>
      <c r="Z69" s="1">
        <f t="shared" si="9"/>
        <v>2</v>
      </c>
      <c r="AA69" s="1">
        <f t="shared" si="10"/>
        <v>2</v>
      </c>
      <c r="AB69" s="1">
        <f t="shared" si="11"/>
        <v>0</v>
      </c>
      <c r="AC69" s="1">
        <f t="shared" si="12"/>
        <v>0</v>
      </c>
      <c r="AD69" s="11" t="e">
        <f>#REF!*0.1</f>
        <v>#REF!</v>
      </c>
    </row>
    <row r="70" spans="1:30" ht="11.25" customHeight="1">
      <c r="A70" s="65" t="s">
        <v>24</v>
      </c>
      <c r="B70" s="16" t="s">
        <v>87</v>
      </c>
      <c r="C70" s="23">
        <v>40</v>
      </c>
      <c r="D70" s="23">
        <v>40</v>
      </c>
      <c r="E70" s="49">
        <v>22</v>
      </c>
      <c r="F70" s="49"/>
      <c r="G70" s="49">
        <v>3</v>
      </c>
      <c r="H70" s="49"/>
      <c r="I70" s="53"/>
      <c r="J70" s="53"/>
      <c r="K70" s="53"/>
      <c r="L70" s="53"/>
      <c r="M70" s="53">
        <v>4</v>
      </c>
      <c r="N70" s="53"/>
      <c r="O70" s="49"/>
      <c r="P70" s="49">
        <v>15</v>
      </c>
      <c r="Q70" s="50"/>
      <c r="R70" s="50"/>
      <c r="S70" s="50"/>
      <c r="T70" s="50"/>
      <c r="U70" s="50">
        <v>1</v>
      </c>
      <c r="V70" s="25">
        <f t="shared" ref="V70:V97" si="13">E70+F70+G70+H70+O70+P70</f>
        <v>40</v>
      </c>
      <c r="W70" s="19">
        <f t="shared" si="7"/>
        <v>5</v>
      </c>
      <c r="X70" s="25">
        <f t="shared" si="6"/>
        <v>45</v>
      </c>
      <c r="Y70" s="5" t="s">
        <v>30</v>
      </c>
      <c r="Z70" s="1">
        <f t="shared" ref="Z70:Z97" si="14">I70+Q70</f>
        <v>0</v>
      </c>
      <c r="AA70" s="1">
        <f t="shared" ref="AA70:AA97" si="15">J70+R70</f>
        <v>0</v>
      </c>
      <c r="AB70" s="1">
        <f t="shared" ref="AB70:AB97" si="16">L70+T70</f>
        <v>0</v>
      </c>
      <c r="AC70" s="1">
        <f t="shared" ref="AC70:AC97" si="17">M70+U70</f>
        <v>5</v>
      </c>
      <c r="AD70" s="11" t="e">
        <f>#REF!*0.1</f>
        <v>#REF!</v>
      </c>
    </row>
    <row r="71" spans="1:30" ht="11.25" customHeight="1">
      <c r="A71" s="61"/>
      <c r="B71" s="16" t="s">
        <v>88</v>
      </c>
      <c r="C71" s="23">
        <v>40</v>
      </c>
      <c r="D71" s="23">
        <v>40</v>
      </c>
      <c r="E71" s="49">
        <v>12</v>
      </c>
      <c r="F71" s="49"/>
      <c r="G71" s="49">
        <v>2</v>
      </c>
      <c r="H71" s="49"/>
      <c r="I71" s="53"/>
      <c r="J71" s="53"/>
      <c r="K71" s="53"/>
      <c r="L71" s="53"/>
      <c r="M71" s="53"/>
      <c r="N71" s="53"/>
      <c r="O71" s="49">
        <v>14</v>
      </c>
      <c r="P71" s="49">
        <v>12</v>
      </c>
      <c r="Q71" s="50"/>
      <c r="R71" s="50"/>
      <c r="S71" s="50"/>
      <c r="T71" s="50"/>
      <c r="U71" s="50"/>
      <c r="V71" s="25">
        <f t="shared" si="13"/>
        <v>40</v>
      </c>
      <c r="W71" s="19">
        <f t="shared" si="7"/>
        <v>0</v>
      </c>
      <c r="X71" s="25">
        <f t="shared" ref="X71:X97" si="18">V71+W71</f>
        <v>40</v>
      </c>
      <c r="Y71" s="5" t="s">
        <v>30</v>
      </c>
      <c r="Z71" s="1">
        <f t="shared" si="14"/>
        <v>0</v>
      </c>
      <c r="AA71" s="1">
        <f t="shared" si="15"/>
        <v>0</v>
      </c>
      <c r="AB71" s="1">
        <f t="shared" si="16"/>
        <v>0</v>
      </c>
      <c r="AC71" s="1">
        <f t="shared" si="17"/>
        <v>0</v>
      </c>
      <c r="AD71" s="11" t="e">
        <f>#REF!*0.1</f>
        <v>#REF!</v>
      </c>
    </row>
    <row r="72" spans="1:30" ht="11.25" customHeight="1">
      <c r="A72" s="61"/>
      <c r="B72" s="16" t="s">
        <v>89</v>
      </c>
      <c r="C72" s="23">
        <v>40</v>
      </c>
      <c r="D72" s="23">
        <v>40</v>
      </c>
      <c r="E72" s="49">
        <v>12</v>
      </c>
      <c r="F72" s="49"/>
      <c r="G72" s="49"/>
      <c r="H72" s="49"/>
      <c r="I72" s="53"/>
      <c r="J72" s="53"/>
      <c r="K72" s="53"/>
      <c r="L72" s="53"/>
      <c r="M72" s="53"/>
      <c r="N72" s="53"/>
      <c r="O72" s="49">
        <v>16</v>
      </c>
      <c r="P72" s="49">
        <v>12</v>
      </c>
      <c r="Q72" s="50"/>
      <c r="R72" s="50"/>
      <c r="S72" s="50"/>
      <c r="T72" s="50"/>
      <c r="U72" s="50"/>
      <c r="V72" s="25">
        <f t="shared" si="13"/>
        <v>40</v>
      </c>
      <c r="W72" s="19">
        <f t="shared" si="7"/>
        <v>0</v>
      </c>
      <c r="X72" s="25">
        <f t="shared" si="18"/>
        <v>40</v>
      </c>
      <c r="Y72" s="5" t="s">
        <v>30</v>
      </c>
      <c r="Z72" s="1">
        <f t="shared" si="14"/>
        <v>0</v>
      </c>
      <c r="AA72" s="1">
        <f t="shared" si="15"/>
        <v>0</v>
      </c>
      <c r="AB72" s="1">
        <f t="shared" si="16"/>
        <v>0</v>
      </c>
      <c r="AC72" s="1">
        <f t="shared" si="17"/>
        <v>0</v>
      </c>
      <c r="AD72" s="11" t="e">
        <f>#REF!*0.1</f>
        <v>#REF!</v>
      </c>
    </row>
    <row r="73" spans="1:30" ht="11.25" customHeight="1">
      <c r="A73" s="61"/>
      <c r="B73" s="16" t="s">
        <v>90</v>
      </c>
      <c r="C73" s="23">
        <v>40</v>
      </c>
      <c r="D73" s="23">
        <v>40</v>
      </c>
      <c r="E73" s="49">
        <v>16</v>
      </c>
      <c r="F73" s="49"/>
      <c r="G73" s="49"/>
      <c r="H73" s="49"/>
      <c r="I73" s="53"/>
      <c r="J73" s="53"/>
      <c r="K73" s="53"/>
      <c r="L73" s="53"/>
      <c r="M73" s="53"/>
      <c r="N73" s="53"/>
      <c r="O73" s="49">
        <v>8</v>
      </c>
      <c r="P73" s="49">
        <v>16</v>
      </c>
      <c r="Q73" s="50"/>
      <c r="R73" s="50"/>
      <c r="S73" s="50"/>
      <c r="T73" s="50"/>
      <c r="U73" s="50"/>
      <c r="V73" s="25">
        <f t="shared" si="13"/>
        <v>40</v>
      </c>
      <c r="W73" s="19">
        <f t="shared" si="7"/>
        <v>0</v>
      </c>
      <c r="X73" s="25">
        <f t="shared" si="18"/>
        <v>40</v>
      </c>
      <c r="Y73" s="5" t="s">
        <v>30</v>
      </c>
      <c r="Z73" s="1">
        <f t="shared" si="14"/>
        <v>0</v>
      </c>
      <c r="AA73" s="1">
        <f t="shared" si="15"/>
        <v>0</v>
      </c>
      <c r="AB73" s="1">
        <f t="shared" si="16"/>
        <v>0</v>
      </c>
      <c r="AC73" s="1">
        <f t="shared" si="17"/>
        <v>0</v>
      </c>
      <c r="AD73" s="11" t="e">
        <f>#REF!*0.1</f>
        <v>#REF!</v>
      </c>
    </row>
    <row r="74" spans="1:30" ht="11.25" customHeight="1">
      <c r="A74" s="61"/>
      <c r="B74" s="16" t="s">
        <v>91</v>
      </c>
      <c r="C74" s="23">
        <v>40</v>
      </c>
      <c r="D74" s="23">
        <v>40</v>
      </c>
      <c r="E74" s="49">
        <v>16</v>
      </c>
      <c r="F74" s="49"/>
      <c r="G74" s="49"/>
      <c r="H74" s="49"/>
      <c r="I74" s="53"/>
      <c r="J74" s="53"/>
      <c r="K74" s="53"/>
      <c r="L74" s="53"/>
      <c r="M74" s="53">
        <v>2</v>
      </c>
      <c r="N74" s="53"/>
      <c r="O74" s="49">
        <v>16</v>
      </c>
      <c r="P74" s="49">
        <v>8</v>
      </c>
      <c r="Q74" s="50"/>
      <c r="R74" s="50"/>
      <c r="S74" s="50"/>
      <c r="T74" s="50"/>
      <c r="U74" s="50"/>
      <c r="V74" s="25">
        <f t="shared" si="13"/>
        <v>40</v>
      </c>
      <c r="W74" s="19">
        <f t="shared" si="7"/>
        <v>2</v>
      </c>
      <c r="X74" s="25">
        <f t="shared" si="18"/>
        <v>42</v>
      </c>
      <c r="Y74" s="5" t="s">
        <v>30</v>
      </c>
      <c r="Z74" s="1">
        <f t="shared" si="14"/>
        <v>0</v>
      </c>
      <c r="AA74" s="1">
        <f t="shared" si="15"/>
        <v>0</v>
      </c>
      <c r="AB74" s="1">
        <f t="shared" si="16"/>
        <v>0</v>
      </c>
      <c r="AC74" s="1">
        <f t="shared" si="17"/>
        <v>2</v>
      </c>
      <c r="AD74" s="11" t="e">
        <f>#REF!*0.1</f>
        <v>#REF!</v>
      </c>
    </row>
    <row r="75" spans="1:30" ht="11.25" customHeight="1">
      <c r="A75" s="61"/>
      <c r="B75" s="16" t="s">
        <v>92</v>
      </c>
      <c r="C75" s="23">
        <v>50</v>
      </c>
      <c r="D75" s="23">
        <v>50</v>
      </c>
      <c r="E75" s="49">
        <v>24</v>
      </c>
      <c r="F75" s="49"/>
      <c r="G75" s="49"/>
      <c r="H75" s="49"/>
      <c r="I75" s="53">
        <v>2</v>
      </c>
      <c r="J75" s="53">
        <v>2</v>
      </c>
      <c r="K75" s="53"/>
      <c r="L75" s="53"/>
      <c r="M75" s="53">
        <v>2</v>
      </c>
      <c r="N75" s="53"/>
      <c r="O75" s="49">
        <v>14</v>
      </c>
      <c r="P75" s="49">
        <v>12</v>
      </c>
      <c r="Q75" s="50">
        <v>2</v>
      </c>
      <c r="R75" s="50"/>
      <c r="S75" s="50"/>
      <c r="T75" s="50"/>
      <c r="U75" s="50"/>
      <c r="V75" s="25">
        <f t="shared" si="13"/>
        <v>50</v>
      </c>
      <c r="W75" s="19">
        <f t="shared" si="7"/>
        <v>8</v>
      </c>
      <c r="X75" s="25">
        <f t="shared" si="18"/>
        <v>58</v>
      </c>
      <c r="Y75" s="5" t="s">
        <v>30</v>
      </c>
      <c r="Z75" s="1">
        <f t="shared" si="14"/>
        <v>4</v>
      </c>
      <c r="AA75" s="1">
        <f t="shared" si="15"/>
        <v>2</v>
      </c>
      <c r="AB75" s="1">
        <f t="shared" si="16"/>
        <v>0</v>
      </c>
      <c r="AC75" s="1">
        <f t="shared" si="17"/>
        <v>2</v>
      </c>
      <c r="AD75" s="11" t="e">
        <f>#REF!*0.1</f>
        <v>#REF!</v>
      </c>
    </row>
    <row r="76" spans="1:30" ht="11.25" customHeight="1">
      <c r="A76" s="61"/>
      <c r="B76" s="16" t="s">
        <v>93</v>
      </c>
      <c r="C76" s="23">
        <v>50</v>
      </c>
      <c r="D76" s="41">
        <v>51</v>
      </c>
      <c r="E76" s="46">
        <v>31</v>
      </c>
      <c r="F76" s="46"/>
      <c r="G76" s="46"/>
      <c r="H76" s="46"/>
      <c r="I76" s="50">
        <v>3</v>
      </c>
      <c r="J76" s="50">
        <v>2</v>
      </c>
      <c r="K76" s="50"/>
      <c r="L76" s="50"/>
      <c r="M76" s="54"/>
      <c r="N76" s="54"/>
      <c r="O76" s="46">
        <v>10</v>
      </c>
      <c r="P76" s="46">
        <v>10</v>
      </c>
      <c r="Q76" s="50"/>
      <c r="R76" s="50"/>
      <c r="S76" s="50"/>
      <c r="T76" s="50"/>
      <c r="U76" s="50"/>
      <c r="V76" s="25">
        <f t="shared" si="13"/>
        <v>51</v>
      </c>
      <c r="W76" s="19">
        <f t="shared" si="7"/>
        <v>5</v>
      </c>
      <c r="X76" s="25">
        <f t="shared" si="18"/>
        <v>56</v>
      </c>
      <c r="Y76" s="5" t="s">
        <v>30</v>
      </c>
      <c r="Z76" s="1">
        <f t="shared" si="14"/>
        <v>3</v>
      </c>
      <c r="AA76" s="1">
        <f t="shared" si="15"/>
        <v>2</v>
      </c>
      <c r="AB76" s="1">
        <f t="shared" si="16"/>
        <v>0</v>
      </c>
      <c r="AC76" s="1">
        <f t="shared" si="17"/>
        <v>0</v>
      </c>
      <c r="AD76" s="11" t="e">
        <f>#REF!*0.1</f>
        <v>#REF!</v>
      </c>
    </row>
    <row r="77" spans="1:30" ht="11.25" customHeight="1">
      <c r="A77" s="61" t="s">
        <v>19</v>
      </c>
      <c r="B77" s="16" t="s">
        <v>94</v>
      </c>
      <c r="C77" s="23">
        <v>40</v>
      </c>
      <c r="D77" s="23">
        <v>40</v>
      </c>
      <c r="E77" s="46">
        <v>4</v>
      </c>
      <c r="F77" s="46">
        <v>9</v>
      </c>
      <c r="G77" s="46">
        <v>6</v>
      </c>
      <c r="H77" s="46"/>
      <c r="I77" s="50">
        <v>2</v>
      </c>
      <c r="J77" s="50"/>
      <c r="K77" s="50"/>
      <c r="L77" s="50"/>
      <c r="M77" s="50">
        <v>1</v>
      </c>
      <c r="N77" s="50"/>
      <c r="O77" s="46">
        <v>12</v>
      </c>
      <c r="P77" s="46">
        <v>9</v>
      </c>
      <c r="Q77" s="50">
        <v>1</v>
      </c>
      <c r="R77" s="50"/>
      <c r="S77" s="50"/>
      <c r="T77" s="50"/>
      <c r="U77" s="50"/>
      <c r="V77" s="25">
        <f t="shared" si="13"/>
        <v>40</v>
      </c>
      <c r="W77" s="19">
        <f t="shared" si="7"/>
        <v>4</v>
      </c>
      <c r="X77" s="25">
        <f t="shared" si="18"/>
        <v>44</v>
      </c>
      <c r="Z77" s="1">
        <f t="shared" si="14"/>
        <v>3</v>
      </c>
      <c r="AA77" s="1">
        <f t="shared" si="15"/>
        <v>0</v>
      </c>
      <c r="AB77" s="1">
        <f t="shared" si="16"/>
        <v>0</v>
      </c>
      <c r="AC77" s="1">
        <f t="shared" si="17"/>
        <v>1</v>
      </c>
      <c r="AD77" s="11" t="e">
        <f>#REF!*0.1</f>
        <v>#REF!</v>
      </c>
    </row>
    <row r="78" spans="1:30" ht="11.25" customHeight="1">
      <c r="A78" s="61"/>
      <c r="B78" s="16" t="s">
        <v>95</v>
      </c>
      <c r="C78" s="23">
        <v>50</v>
      </c>
      <c r="D78" s="23">
        <v>50</v>
      </c>
      <c r="E78" s="46">
        <v>5</v>
      </c>
      <c r="F78" s="46">
        <v>10</v>
      </c>
      <c r="G78" s="46">
        <v>6</v>
      </c>
      <c r="H78" s="46"/>
      <c r="I78" s="50">
        <v>2</v>
      </c>
      <c r="J78" s="50"/>
      <c r="K78" s="50"/>
      <c r="L78" s="50"/>
      <c r="M78" s="50">
        <v>1</v>
      </c>
      <c r="N78" s="50"/>
      <c r="O78" s="46">
        <v>16</v>
      </c>
      <c r="P78" s="46">
        <v>13</v>
      </c>
      <c r="Q78" s="50">
        <v>2</v>
      </c>
      <c r="R78" s="50"/>
      <c r="S78" s="50"/>
      <c r="T78" s="50"/>
      <c r="U78" s="50"/>
      <c r="V78" s="25">
        <f t="shared" si="13"/>
        <v>50</v>
      </c>
      <c r="W78" s="19">
        <f t="shared" si="7"/>
        <v>5</v>
      </c>
      <c r="X78" s="25">
        <f t="shared" si="18"/>
        <v>55</v>
      </c>
      <c r="Z78" s="1">
        <f t="shared" si="14"/>
        <v>4</v>
      </c>
      <c r="AA78" s="1">
        <f t="shared" si="15"/>
        <v>0</v>
      </c>
      <c r="AB78" s="1">
        <f t="shared" si="16"/>
        <v>0</v>
      </c>
      <c r="AC78" s="1">
        <f t="shared" si="17"/>
        <v>1</v>
      </c>
      <c r="AD78" s="11" t="e">
        <f>#REF!*0.1</f>
        <v>#REF!</v>
      </c>
    </row>
    <row r="79" spans="1:30" ht="11.25" customHeight="1">
      <c r="A79" s="61"/>
      <c r="B79" s="16" t="s">
        <v>96</v>
      </c>
      <c r="C79" s="23">
        <v>30</v>
      </c>
      <c r="D79" s="23">
        <v>30</v>
      </c>
      <c r="E79" s="46">
        <v>3</v>
      </c>
      <c r="F79" s="46">
        <v>6</v>
      </c>
      <c r="G79" s="46">
        <v>6</v>
      </c>
      <c r="H79" s="46"/>
      <c r="I79" s="50">
        <v>2</v>
      </c>
      <c r="J79" s="50"/>
      <c r="K79" s="50"/>
      <c r="L79" s="50">
        <v>1</v>
      </c>
      <c r="M79" s="50"/>
      <c r="N79" s="50"/>
      <c r="O79" s="46">
        <v>9</v>
      </c>
      <c r="P79" s="46">
        <v>6</v>
      </c>
      <c r="Q79" s="50"/>
      <c r="R79" s="50"/>
      <c r="S79" s="50"/>
      <c r="T79" s="50"/>
      <c r="U79" s="50"/>
      <c r="V79" s="25">
        <f t="shared" si="13"/>
        <v>30</v>
      </c>
      <c r="W79" s="19">
        <f t="shared" si="7"/>
        <v>3</v>
      </c>
      <c r="X79" s="25">
        <f t="shared" si="18"/>
        <v>33</v>
      </c>
      <c r="Z79" s="1">
        <f t="shared" si="14"/>
        <v>2</v>
      </c>
      <c r="AA79" s="1">
        <f t="shared" si="15"/>
        <v>0</v>
      </c>
      <c r="AB79" s="1">
        <f t="shared" si="16"/>
        <v>1</v>
      </c>
      <c r="AC79" s="1">
        <f t="shared" si="17"/>
        <v>0</v>
      </c>
      <c r="AD79" s="11" t="e">
        <f>#REF!*0.1</f>
        <v>#REF!</v>
      </c>
    </row>
    <row r="80" spans="1:30" ht="11.25" customHeight="1">
      <c r="A80" s="61"/>
      <c r="B80" s="16" t="s">
        <v>97</v>
      </c>
      <c r="C80" s="23">
        <v>30</v>
      </c>
      <c r="D80" s="23">
        <v>30</v>
      </c>
      <c r="E80" s="46">
        <v>3</v>
      </c>
      <c r="F80" s="46">
        <v>6</v>
      </c>
      <c r="G80" s="46">
        <v>6</v>
      </c>
      <c r="H80" s="46"/>
      <c r="I80" s="50">
        <v>2</v>
      </c>
      <c r="J80" s="50"/>
      <c r="K80" s="50"/>
      <c r="L80" s="50">
        <v>1</v>
      </c>
      <c r="M80" s="50"/>
      <c r="N80" s="50"/>
      <c r="O80" s="46">
        <v>9</v>
      </c>
      <c r="P80" s="46">
        <v>6</v>
      </c>
      <c r="Q80" s="50"/>
      <c r="R80" s="50"/>
      <c r="S80" s="50"/>
      <c r="T80" s="50"/>
      <c r="U80" s="50"/>
      <c r="V80" s="25">
        <f t="shared" si="13"/>
        <v>30</v>
      </c>
      <c r="W80" s="19">
        <f t="shared" si="7"/>
        <v>3</v>
      </c>
      <c r="X80" s="25">
        <f t="shared" si="18"/>
        <v>33</v>
      </c>
      <c r="Z80" s="1">
        <f t="shared" si="14"/>
        <v>2</v>
      </c>
      <c r="AA80" s="1">
        <f t="shared" si="15"/>
        <v>0</v>
      </c>
      <c r="AB80" s="1">
        <f t="shared" si="16"/>
        <v>1</v>
      </c>
      <c r="AC80" s="1">
        <f t="shared" si="17"/>
        <v>0</v>
      </c>
      <c r="AD80" s="11" t="e">
        <f>#REF!*0.1</f>
        <v>#REF!</v>
      </c>
    </row>
    <row r="81" spans="1:37" ht="11.25" customHeight="1">
      <c r="A81" s="61"/>
      <c r="B81" s="16" t="s">
        <v>98</v>
      </c>
      <c r="C81" s="23">
        <v>30</v>
      </c>
      <c r="D81" s="23">
        <v>30</v>
      </c>
      <c r="E81" s="46">
        <v>3</v>
      </c>
      <c r="F81" s="46">
        <v>6</v>
      </c>
      <c r="G81" s="46">
        <v>6</v>
      </c>
      <c r="H81" s="46"/>
      <c r="I81" s="50">
        <v>2</v>
      </c>
      <c r="J81" s="50"/>
      <c r="K81" s="50"/>
      <c r="L81" s="50">
        <v>1</v>
      </c>
      <c r="M81" s="50"/>
      <c r="N81" s="50"/>
      <c r="O81" s="46">
        <v>7</v>
      </c>
      <c r="P81" s="46">
        <v>8</v>
      </c>
      <c r="Q81" s="50"/>
      <c r="R81" s="50"/>
      <c r="S81" s="50"/>
      <c r="T81" s="50"/>
      <c r="U81" s="50"/>
      <c r="V81" s="25">
        <f t="shared" si="13"/>
        <v>30</v>
      </c>
      <c r="W81" s="19">
        <f t="shared" si="7"/>
        <v>3</v>
      </c>
      <c r="X81" s="25">
        <f t="shared" si="18"/>
        <v>33</v>
      </c>
      <c r="Y81" s="5" t="s">
        <v>30</v>
      </c>
      <c r="Z81" s="1">
        <f t="shared" si="14"/>
        <v>2</v>
      </c>
      <c r="AA81" s="1">
        <f t="shared" si="15"/>
        <v>0</v>
      </c>
      <c r="AB81" s="1">
        <f t="shared" si="16"/>
        <v>1</v>
      </c>
      <c r="AC81" s="1">
        <f t="shared" si="17"/>
        <v>0</v>
      </c>
      <c r="AD81" s="11" t="e">
        <f>#REF!*0.1</f>
        <v>#REF!</v>
      </c>
    </row>
    <row r="82" spans="1:37" ht="11.25" customHeight="1">
      <c r="A82" s="61"/>
      <c r="B82" s="16" t="s">
        <v>99</v>
      </c>
      <c r="C82" s="23">
        <v>40</v>
      </c>
      <c r="D82" s="41">
        <v>41</v>
      </c>
      <c r="E82" s="46">
        <v>4</v>
      </c>
      <c r="F82" s="46">
        <v>10</v>
      </c>
      <c r="G82" s="46">
        <v>6</v>
      </c>
      <c r="H82" s="46"/>
      <c r="I82" s="50">
        <v>2</v>
      </c>
      <c r="J82" s="50"/>
      <c r="K82" s="50"/>
      <c r="L82" s="50">
        <v>1</v>
      </c>
      <c r="M82" s="50"/>
      <c r="N82" s="50"/>
      <c r="O82" s="46">
        <v>13</v>
      </c>
      <c r="P82" s="46">
        <v>8</v>
      </c>
      <c r="Q82" s="50">
        <v>1</v>
      </c>
      <c r="R82" s="50"/>
      <c r="S82" s="50"/>
      <c r="T82" s="50"/>
      <c r="U82" s="50"/>
      <c r="V82" s="25">
        <f t="shared" si="13"/>
        <v>41</v>
      </c>
      <c r="W82" s="19">
        <f t="shared" si="7"/>
        <v>4</v>
      </c>
      <c r="X82" s="25">
        <f t="shared" si="18"/>
        <v>45</v>
      </c>
      <c r="Z82" s="1">
        <f t="shared" si="14"/>
        <v>3</v>
      </c>
      <c r="AA82" s="1">
        <f t="shared" si="15"/>
        <v>0</v>
      </c>
      <c r="AB82" s="1">
        <f t="shared" si="16"/>
        <v>1</v>
      </c>
      <c r="AC82" s="1">
        <f t="shared" si="17"/>
        <v>0</v>
      </c>
      <c r="AD82" s="11" t="e">
        <f>#REF!*0.1</f>
        <v>#REF!</v>
      </c>
    </row>
    <row r="83" spans="1:37" s="3" customFormat="1" ht="11.25" customHeight="1">
      <c r="A83" s="61"/>
      <c r="B83" s="16" t="s">
        <v>100</v>
      </c>
      <c r="C83" s="23">
        <v>40</v>
      </c>
      <c r="D83" s="23">
        <v>40</v>
      </c>
      <c r="E83" s="46">
        <v>4</v>
      </c>
      <c r="F83" s="46">
        <v>7</v>
      </c>
      <c r="G83" s="46">
        <v>6</v>
      </c>
      <c r="H83" s="46"/>
      <c r="I83" s="50">
        <v>2</v>
      </c>
      <c r="J83" s="50"/>
      <c r="K83" s="50"/>
      <c r="L83" s="50"/>
      <c r="M83" s="50">
        <v>2</v>
      </c>
      <c r="N83" s="50"/>
      <c r="O83" s="46">
        <v>13</v>
      </c>
      <c r="P83" s="46">
        <v>10</v>
      </c>
      <c r="Q83" s="50"/>
      <c r="R83" s="50"/>
      <c r="S83" s="50"/>
      <c r="T83" s="50"/>
      <c r="U83" s="50"/>
      <c r="V83" s="25">
        <f t="shared" si="13"/>
        <v>40</v>
      </c>
      <c r="W83" s="19">
        <f t="shared" si="7"/>
        <v>4</v>
      </c>
      <c r="X83" s="25">
        <f t="shared" si="18"/>
        <v>44</v>
      </c>
      <c r="Y83" s="5" t="s">
        <v>30</v>
      </c>
      <c r="Z83" s="1">
        <f t="shared" si="14"/>
        <v>2</v>
      </c>
      <c r="AA83" s="1">
        <f t="shared" si="15"/>
        <v>0</v>
      </c>
      <c r="AB83" s="1">
        <f t="shared" si="16"/>
        <v>0</v>
      </c>
      <c r="AC83" s="1">
        <f t="shared" si="17"/>
        <v>2</v>
      </c>
      <c r="AD83" s="11" t="e">
        <f>#REF!*0.1</f>
        <v>#REF!</v>
      </c>
      <c r="AH83" s="43"/>
      <c r="AI83" s="43"/>
      <c r="AJ83" s="43"/>
      <c r="AK83" s="43"/>
    </row>
    <row r="84" spans="1:37" s="3" customFormat="1" ht="11.25" customHeight="1">
      <c r="A84" s="61"/>
      <c r="B84" s="16" t="s">
        <v>101</v>
      </c>
      <c r="C84" s="23">
        <v>40</v>
      </c>
      <c r="D84" s="23">
        <v>40</v>
      </c>
      <c r="E84" s="46">
        <v>4</v>
      </c>
      <c r="F84" s="46">
        <v>9</v>
      </c>
      <c r="G84" s="46">
        <v>6</v>
      </c>
      <c r="H84" s="46"/>
      <c r="I84" s="50">
        <v>2</v>
      </c>
      <c r="J84" s="50"/>
      <c r="K84" s="50"/>
      <c r="L84" s="50"/>
      <c r="M84" s="50">
        <v>1</v>
      </c>
      <c r="N84" s="50"/>
      <c r="O84" s="46">
        <v>13</v>
      </c>
      <c r="P84" s="46">
        <v>8</v>
      </c>
      <c r="Q84" s="50">
        <v>1</v>
      </c>
      <c r="R84" s="50"/>
      <c r="S84" s="50"/>
      <c r="T84" s="50"/>
      <c r="U84" s="50"/>
      <c r="V84" s="25">
        <f t="shared" si="13"/>
        <v>40</v>
      </c>
      <c r="W84" s="19">
        <f t="shared" si="7"/>
        <v>4</v>
      </c>
      <c r="X84" s="25">
        <f t="shared" si="18"/>
        <v>44</v>
      </c>
      <c r="Y84" s="5" t="s">
        <v>30</v>
      </c>
      <c r="Z84" s="1">
        <f t="shared" si="14"/>
        <v>3</v>
      </c>
      <c r="AA84" s="1">
        <f t="shared" si="15"/>
        <v>0</v>
      </c>
      <c r="AB84" s="1">
        <f t="shared" si="16"/>
        <v>0</v>
      </c>
      <c r="AC84" s="1">
        <f t="shared" si="17"/>
        <v>1</v>
      </c>
      <c r="AD84" s="11" t="e">
        <f>#REF!*0.1</f>
        <v>#REF!</v>
      </c>
      <c r="AH84" s="43"/>
      <c r="AI84" s="43"/>
      <c r="AJ84" s="43"/>
      <c r="AK84" s="43"/>
    </row>
    <row r="85" spans="1:37" s="3" customFormat="1" ht="11.25" customHeight="1">
      <c r="A85" s="61"/>
      <c r="B85" s="16" t="s">
        <v>102</v>
      </c>
      <c r="C85" s="23">
        <v>35</v>
      </c>
      <c r="D85" s="23">
        <v>35</v>
      </c>
      <c r="E85" s="46">
        <v>3</v>
      </c>
      <c r="F85" s="46">
        <v>7</v>
      </c>
      <c r="G85" s="46">
        <v>6</v>
      </c>
      <c r="H85" s="46"/>
      <c r="I85" s="50">
        <v>2</v>
      </c>
      <c r="J85" s="50"/>
      <c r="K85" s="50"/>
      <c r="L85" s="50"/>
      <c r="M85" s="50">
        <v>1</v>
      </c>
      <c r="N85" s="50"/>
      <c r="O85" s="46">
        <v>10</v>
      </c>
      <c r="P85" s="46">
        <v>9</v>
      </c>
      <c r="Q85" s="50"/>
      <c r="R85" s="50"/>
      <c r="S85" s="50"/>
      <c r="T85" s="50"/>
      <c r="U85" s="50"/>
      <c r="V85" s="25">
        <f t="shared" si="13"/>
        <v>35</v>
      </c>
      <c r="W85" s="19">
        <f t="shared" si="7"/>
        <v>3</v>
      </c>
      <c r="X85" s="25">
        <f t="shared" si="18"/>
        <v>38</v>
      </c>
      <c r="Y85" s="5"/>
      <c r="Z85" s="1">
        <f t="shared" si="14"/>
        <v>2</v>
      </c>
      <c r="AA85" s="1">
        <f t="shared" si="15"/>
        <v>0</v>
      </c>
      <c r="AB85" s="1">
        <f t="shared" si="16"/>
        <v>0</v>
      </c>
      <c r="AC85" s="1">
        <f t="shared" si="17"/>
        <v>1</v>
      </c>
      <c r="AD85" s="11" t="e">
        <f>#REF!*0.1</f>
        <v>#REF!</v>
      </c>
      <c r="AH85" s="43"/>
      <c r="AI85" s="43"/>
      <c r="AJ85" s="43"/>
      <c r="AK85" s="43"/>
    </row>
    <row r="86" spans="1:37" ht="11.25" customHeight="1">
      <c r="A86" s="61"/>
      <c r="B86" s="16" t="s">
        <v>103</v>
      </c>
      <c r="C86" s="23">
        <v>40</v>
      </c>
      <c r="D86" s="23">
        <v>40</v>
      </c>
      <c r="E86" s="46">
        <v>5</v>
      </c>
      <c r="F86" s="46">
        <v>8</v>
      </c>
      <c r="G86" s="46">
        <v>6</v>
      </c>
      <c r="H86" s="46"/>
      <c r="I86" s="50">
        <v>2</v>
      </c>
      <c r="J86" s="50"/>
      <c r="K86" s="50"/>
      <c r="L86" s="50">
        <v>1</v>
      </c>
      <c r="M86" s="50"/>
      <c r="N86" s="50"/>
      <c r="O86" s="46">
        <v>12</v>
      </c>
      <c r="P86" s="46">
        <v>9</v>
      </c>
      <c r="Q86" s="50">
        <v>1</v>
      </c>
      <c r="R86" s="50"/>
      <c r="S86" s="50"/>
      <c r="T86" s="50"/>
      <c r="U86" s="50"/>
      <c r="V86" s="25">
        <f t="shared" si="13"/>
        <v>40</v>
      </c>
      <c r="W86" s="19">
        <f t="shared" si="7"/>
        <v>4</v>
      </c>
      <c r="X86" s="25">
        <f t="shared" si="18"/>
        <v>44</v>
      </c>
      <c r="Y86" s="5" t="s">
        <v>30</v>
      </c>
      <c r="Z86" s="1">
        <f t="shared" si="14"/>
        <v>3</v>
      </c>
      <c r="AA86" s="1">
        <f t="shared" si="15"/>
        <v>0</v>
      </c>
      <c r="AB86" s="1">
        <f t="shared" si="16"/>
        <v>1</v>
      </c>
      <c r="AC86" s="1">
        <f t="shared" si="17"/>
        <v>0</v>
      </c>
      <c r="AD86" s="11" t="e">
        <f>#REF!*0.1</f>
        <v>#REF!</v>
      </c>
    </row>
    <row r="87" spans="1:37" ht="11.25" customHeight="1">
      <c r="A87" s="61"/>
      <c r="B87" s="16" t="s">
        <v>142</v>
      </c>
      <c r="C87" s="23">
        <v>30</v>
      </c>
      <c r="D87" s="23">
        <v>30</v>
      </c>
      <c r="E87" s="46">
        <v>4</v>
      </c>
      <c r="F87" s="46">
        <v>6</v>
      </c>
      <c r="G87" s="46">
        <v>5</v>
      </c>
      <c r="H87" s="46"/>
      <c r="I87" s="50">
        <v>2</v>
      </c>
      <c r="J87" s="50"/>
      <c r="K87" s="50"/>
      <c r="L87" s="50">
        <v>1</v>
      </c>
      <c r="M87" s="50"/>
      <c r="N87" s="50"/>
      <c r="O87" s="46">
        <v>9</v>
      </c>
      <c r="P87" s="46">
        <v>6</v>
      </c>
      <c r="Q87" s="50"/>
      <c r="R87" s="50"/>
      <c r="S87" s="50"/>
      <c r="T87" s="50"/>
      <c r="U87" s="50"/>
      <c r="V87" s="25">
        <f t="shared" si="13"/>
        <v>30</v>
      </c>
      <c r="W87" s="19">
        <f t="shared" si="7"/>
        <v>3</v>
      </c>
      <c r="X87" s="25">
        <f t="shared" si="18"/>
        <v>33</v>
      </c>
      <c r="Z87" s="1">
        <f t="shared" si="14"/>
        <v>2</v>
      </c>
      <c r="AA87" s="1">
        <f t="shared" si="15"/>
        <v>0</v>
      </c>
      <c r="AB87" s="1">
        <f t="shared" si="16"/>
        <v>1</v>
      </c>
      <c r="AC87" s="1">
        <f t="shared" si="17"/>
        <v>0</v>
      </c>
      <c r="AD87" s="11" t="e">
        <f>#REF!*0.1</f>
        <v>#REF!</v>
      </c>
    </row>
    <row r="88" spans="1:37" ht="11.25" customHeight="1">
      <c r="A88" s="61"/>
      <c r="B88" s="16" t="s">
        <v>143</v>
      </c>
      <c r="C88" s="23">
        <v>30</v>
      </c>
      <c r="D88" s="23">
        <v>30</v>
      </c>
      <c r="E88" s="46">
        <v>3</v>
      </c>
      <c r="F88" s="46">
        <v>6</v>
      </c>
      <c r="G88" s="46">
        <v>5</v>
      </c>
      <c r="H88" s="46"/>
      <c r="I88" s="50">
        <v>2</v>
      </c>
      <c r="J88" s="50"/>
      <c r="K88" s="50"/>
      <c r="L88" s="50">
        <v>1</v>
      </c>
      <c r="M88" s="50"/>
      <c r="N88" s="50"/>
      <c r="O88" s="46">
        <v>9</v>
      </c>
      <c r="P88" s="46">
        <v>7</v>
      </c>
      <c r="Q88" s="50"/>
      <c r="R88" s="50"/>
      <c r="S88" s="50"/>
      <c r="T88" s="50"/>
      <c r="U88" s="50"/>
      <c r="V88" s="25">
        <f t="shared" si="13"/>
        <v>30</v>
      </c>
      <c r="W88" s="19">
        <f t="shared" si="7"/>
        <v>3</v>
      </c>
      <c r="X88" s="25">
        <f t="shared" si="18"/>
        <v>33</v>
      </c>
      <c r="Z88" s="1">
        <f t="shared" si="14"/>
        <v>2</v>
      </c>
      <c r="AA88" s="1">
        <f t="shared" si="15"/>
        <v>0</v>
      </c>
      <c r="AB88" s="1">
        <f t="shared" si="16"/>
        <v>1</v>
      </c>
      <c r="AC88" s="1">
        <f t="shared" si="17"/>
        <v>0</v>
      </c>
      <c r="AD88" s="11" t="e">
        <f>#REF!*0.1</f>
        <v>#REF!</v>
      </c>
    </row>
    <row r="89" spans="1:37" ht="11.25" customHeight="1">
      <c r="A89" s="61"/>
      <c r="B89" s="16" t="s">
        <v>144</v>
      </c>
      <c r="C89" s="23">
        <v>30</v>
      </c>
      <c r="D89" s="23">
        <v>30</v>
      </c>
      <c r="E89" s="46">
        <v>3</v>
      </c>
      <c r="F89" s="46">
        <v>6</v>
      </c>
      <c r="G89" s="46">
        <v>5</v>
      </c>
      <c r="H89" s="46"/>
      <c r="I89" s="50">
        <v>2</v>
      </c>
      <c r="J89" s="50"/>
      <c r="K89" s="50"/>
      <c r="L89" s="50">
        <v>1</v>
      </c>
      <c r="M89" s="50"/>
      <c r="N89" s="50"/>
      <c r="O89" s="46">
        <v>9</v>
      </c>
      <c r="P89" s="46">
        <v>7</v>
      </c>
      <c r="Q89" s="50"/>
      <c r="R89" s="50"/>
      <c r="S89" s="50"/>
      <c r="T89" s="50"/>
      <c r="U89" s="50"/>
      <c r="V89" s="25">
        <f t="shared" si="13"/>
        <v>30</v>
      </c>
      <c r="W89" s="19">
        <f t="shared" si="7"/>
        <v>3</v>
      </c>
      <c r="X89" s="25">
        <f t="shared" si="18"/>
        <v>33</v>
      </c>
      <c r="Z89" s="1">
        <f t="shared" si="14"/>
        <v>2</v>
      </c>
      <c r="AA89" s="1">
        <f t="shared" si="15"/>
        <v>0</v>
      </c>
      <c r="AB89" s="1">
        <f t="shared" si="16"/>
        <v>1</v>
      </c>
      <c r="AC89" s="1">
        <f t="shared" si="17"/>
        <v>0</v>
      </c>
      <c r="AD89" s="11" t="e">
        <f>#REF!*0.1</f>
        <v>#REF!</v>
      </c>
    </row>
    <row r="90" spans="1:37" ht="11.25" customHeight="1">
      <c r="A90" s="61"/>
      <c r="B90" s="16" t="s">
        <v>104</v>
      </c>
      <c r="C90" s="23">
        <v>30</v>
      </c>
      <c r="D90" s="23">
        <v>30</v>
      </c>
      <c r="E90" s="46">
        <v>3</v>
      </c>
      <c r="F90" s="46">
        <v>7</v>
      </c>
      <c r="G90" s="46">
        <v>5</v>
      </c>
      <c r="H90" s="46"/>
      <c r="I90" s="50">
        <v>2</v>
      </c>
      <c r="J90" s="50"/>
      <c r="K90" s="50"/>
      <c r="L90" s="50">
        <v>1</v>
      </c>
      <c r="M90" s="50"/>
      <c r="N90" s="50"/>
      <c r="O90" s="46">
        <v>9</v>
      </c>
      <c r="P90" s="46">
        <v>6</v>
      </c>
      <c r="Q90" s="50"/>
      <c r="R90" s="50"/>
      <c r="S90" s="50"/>
      <c r="T90" s="50"/>
      <c r="U90" s="50"/>
      <c r="V90" s="25">
        <f t="shared" si="13"/>
        <v>30</v>
      </c>
      <c r="W90" s="19">
        <f t="shared" si="7"/>
        <v>3</v>
      </c>
      <c r="X90" s="25">
        <f t="shared" si="18"/>
        <v>33</v>
      </c>
      <c r="Y90" s="5" t="s">
        <v>30</v>
      </c>
      <c r="Z90" s="1">
        <f t="shared" si="14"/>
        <v>2</v>
      </c>
      <c r="AA90" s="1">
        <f t="shared" si="15"/>
        <v>0</v>
      </c>
      <c r="AB90" s="1">
        <f t="shared" si="16"/>
        <v>1</v>
      </c>
      <c r="AC90" s="1">
        <f t="shared" si="17"/>
        <v>0</v>
      </c>
      <c r="AD90" s="11" t="e">
        <f>#REF!*0.1</f>
        <v>#REF!</v>
      </c>
    </row>
    <row r="91" spans="1:37" ht="11.25" customHeight="1">
      <c r="A91" s="61" t="s">
        <v>26</v>
      </c>
      <c r="B91" s="16" t="s">
        <v>105</v>
      </c>
      <c r="C91" s="23">
        <v>38</v>
      </c>
      <c r="D91" s="41">
        <v>39</v>
      </c>
      <c r="E91" s="46">
        <v>3</v>
      </c>
      <c r="F91" s="46">
        <v>7</v>
      </c>
      <c r="G91" s="46">
        <v>6</v>
      </c>
      <c r="H91" s="46">
        <v>2</v>
      </c>
      <c r="I91" s="50">
        <v>2</v>
      </c>
      <c r="J91" s="50">
        <v>2</v>
      </c>
      <c r="K91" s="50"/>
      <c r="L91" s="50"/>
      <c r="M91" s="50">
        <v>3</v>
      </c>
      <c r="N91" s="50"/>
      <c r="O91" s="46">
        <v>11</v>
      </c>
      <c r="P91" s="46">
        <v>10</v>
      </c>
      <c r="Q91" s="50"/>
      <c r="R91" s="50"/>
      <c r="S91" s="50"/>
      <c r="T91" s="50"/>
      <c r="U91" s="50">
        <v>1</v>
      </c>
      <c r="V91" s="25">
        <f t="shared" si="13"/>
        <v>39</v>
      </c>
      <c r="W91" s="19">
        <f t="shared" si="7"/>
        <v>8</v>
      </c>
      <c r="X91" s="25">
        <f t="shared" si="18"/>
        <v>47</v>
      </c>
      <c r="Y91" s="5" t="s">
        <v>30</v>
      </c>
      <c r="Z91" s="1">
        <f t="shared" si="14"/>
        <v>2</v>
      </c>
      <c r="AA91" s="1">
        <f t="shared" si="15"/>
        <v>2</v>
      </c>
      <c r="AB91" s="1">
        <f t="shared" si="16"/>
        <v>0</v>
      </c>
      <c r="AC91" s="1">
        <f t="shared" si="17"/>
        <v>4</v>
      </c>
      <c r="AD91" s="11" t="e">
        <f>#REF!*0.1</f>
        <v>#REF!</v>
      </c>
    </row>
    <row r="92" spans="1:37" ht="11.25" customHeight="1">
      <c r="A92" s="61"/>
      <c r="B92" s="16" t="s">
        <v>106</v>
      </c>
      <c r="C92" s="23">
        <v>38</v>
      </c>
      <c r="D92" s="23">
        <v>38</v>
      </c>
      <c r="E92" s="46">
        <v>3</v>
      </c>
      <c r="F92" s="46">
        <v>7</v>
      </c>
      <c r="G92" s="46">
        <v>6</v>
      </c>
      <c r="H92" s="46">
        <v>2</v>
      </c>
      <c r="I92" s="50">
        <v>2</v>
      </c>
      <c r="J92" s="50">
        <v>2</v>
      </c>
      <c r="K92" s="50"/>
      <c r="L92" s="50">
        <v>2</v>
      </c>
      <c r="M92" s="50">
        <v>2</v>
      </c>
      <c r="N92" s="50"/>
      <c r="O92" s="46">
        <v>11</v>
      </c>
      <c r="P92" s="46">
        <v>9</v>
      </c>
      <c r="Q92" s="50">
        <v>1</v>
      </c>
      <c r="R92" s="50">
        <v>1</v>
      </c>
      <c r="S92" s="50"/>
      <c r="T92" s="50"/>
      <c r="U92" s="50">
        <v>1</v>
      </c>
      <c r="V92" s="25">
        <f t="shared" si="13"/>
        <v>38</v>
      </c>
      <c r="W92" s="19">
        <f t="shared" si="7"/>
        <v>11</v>
      </c>
      <c r="X92" s="25">
        <f t="shared" si="18"/>
        <v>49</v>
      </c>
      <c r="Y92" s="5" t="s">
        <v>30</v>
      </c>
      <c r="Z92" s="1">
        <f t="shared" si="14"/>
        <v>3</v>
      </c>
      <c r="AA92" s="1">
        <f t="shared" si="15"/>
        <v>3</v>
      </c>
      <c r="AB92" s="1">
        <f t="shared" si="16"/>
        <v>2</v>
      </c>
      <c r="AC92" s="1">
        <f t="shared" si="17"/>
        <v>3</v>
      </c>
      <c r="AD92" s="11" t="e">
        <f>#REF!*0.1</f>
        <v>#REF!</v>
      </c>
    </row>
    <row r="93" spans="1:37" ht="11.25" customHeight="1">
      <c r="A93" s="61"/>
      <c r="B93" s="16" t="s">
        <v>107</v>
      </c>
      <c r="C93" s="23">
        <v>38</v>
      </c>
      <c r="D93" s="41">
        <v>39</v>
      </c>
      <c r="E93" s="46">
        <v>4</v>
      </c>
      <c r="F93" s="46">
        <v>8</v>
      </c>
      <c r="G93" s="46">
        <v>6</v>
      </c>
      <c r="H93" s="46">
        <v>2</v>
      </c>
      <c r="I93" s="50">
        <v>2</v>
      </c>
      <c r="J93" s="50">
        <v>2</v>
      </c>
      <c r="K93" s="50"/>
      <c r="L93" s="50">
        <v>2</v>
      </c>
      <c r="M93" s="50">
        <v>2</v>
      </c>
      <c r="N93" s="50"/>
      <c r="O93" s="46">
        <v>11</v>
      </c>
      <c r="P93" s="46">
        <v>8</v>
      </c>
      <c r="Q93" s="50"/>
      <c r="R93" s="50">
        <v>1</v>
      </c>
      <c r="S93" s="50"/>
      <c r="T93" s="50"/>
      <c r="U93" s="50">
        <v>1</v>
      </c>
      <c r="V93" s="25">
        <f t="shared" si="13"/>
        <v>39</v>
      </c>
      <c r="W93" s="19">
        <f t="shared" si="7"/>
        <v>10</v>
      </c>
      <c r="X93" s="25">
        <f t="shared" si="18"/>
        <v>49</v>
      </c>
      <c r="Z93" s="1">
        <f t="shared" si="14"/>
        <v>2</v>
      </c>
      <c r="AA93" s="1">
        <f t="shared" si="15"/>
        <v>3</v>
      </c>
      <c r="AB93" s="1">
        <f t="shared" si="16"/>
        <v>2</v>
      </c>
      <c r="AC93" s="1">
        <f t="shared" si="17"/>
        <v>3</v>
      </c>
      <c r="AD93" s="11" t="e">
        <f>#REF!*0.1</f>
        <v>#REF!</v>
      </c>
    </row>
    <row r="94" spans="1:37" ht="11.25" customHeight="1">
      <c r="A94" s="61"/>
      <c r="B94" s="16" t="s">
        <v>108</v>
      </c>
      <c r="C94" s="23">
        <v>38</v>
      </c>
      <c r="D94" s="23">
        <v>38</v>
      </c>
      <c r="E94" s="46">
        <v>4</v>
      </c>
      <c r="F94" s="46">
        <v>7</v>
      </c>
      <c r="G94" s="46">
        <v>3</v>
      </c>
      <c r="H94" s="46">
        <v>2</v>
      </c>
      <c r="I94" s="50">
        <v>2</v>
      </c>
      <c r="J94" s="50">
        <v>2</v>
      </c>
      <c r="K94" s="50"/>
      <c r="L94" s="50"/>
      <c r="M94" s="50">
        <v>2</v>
      </c>
      <c r="N94" s="50"/>
      <c r="O94" s="46">
        <v>12</v>
      </c>
      <c r="P94" s="46">
        <v>10</v>
      </c>
      <c r="Q94" s="50"/>
      <c r="R94" s="50"/>
      <c r="S94" s="50"/>
      <c r="T94" s="50"/>
      <c r="U94" s="50">
        <v>1</v>
      </c>
      <c r="V94" s="25">
        <f t="shared" si="13"/>
        <v>38</v>
      </c>
      <c r="W94" s="19">
        <f t="shared" si="7"/>
        <v>7</v>
      </c>
      <c r="X94" s="25">
        <f t="shared" si="18"/>
        <v>45</v>
      </c>
      <c r="Y94" s="5" t="s">
        <v>30</v>
      </c>
      <c r="Z94" s="1">
        <f t="shared" si="14"/>
        <v>2</v>
      </c>
      <c r="AA94" s="1">
        <f t="shared" si="15"/>
        <v>2</v>
      </c>
      <c r="AB94" s="1">
        <f t="shared" si="16"/>
        <v>0</v>
      </c>
      <c r="AC94" s="1">
        <f t="shared" si="17"/>
        <v>3</v>
      </c>
      <c r="AD94" s="11" t="e">
        <f>#REF!*0.1</f>
        <v>#REF!</v>
      </c>
    </row>
    <row r="95" spans="1:37" ht="11.25" customHeight="1">
      <c r="A95" s="61"/>
      <c r="B95" s="16" t="s">
        <v>109</v>
      </c>
      <c r="C95" s="23">
        <v>40</v>
      </c>
      <c r="D95" s="41">
        <v>41</v>
      </c>
      <c r="E95" s="46">
        <v>5</v>
      </c>
      <c r="F95" s="46">
        <v>9</v>
      </c>
      <c r="G95" s="46">
        <v>6</v>
      </c>
      <c r="H95" s="46"/>
      <c r="I95" s="50">
        <v>2</v>
      </c>
      <c r="J95" s="50"/>
      <c r="K95" s="50"/>
      <c r="L95" s="50"/>
      <c r="M95" s="50"/>
      <c r="N95" s="50"/>
      <c r="O95" s="46">
        <v>12</v>
      </c>
      <c r="P95" s="46">
        <v>9</v>
      </c>
      <c r="Q95" s="50"/>
      <c r="R95" s="50"/>
      <c r="S95" s="50"/>
      <c r="T95" s="50">
        <v>2</v>
      </c>
      <c r="U95" s="50"/>
      <c r="V95" s="25">
        <f t="shared" si="13"/>
        <v>41</v>
      </c>
      <c r="W95" s="19">
        <f t="shared" si="7"/>
        <v>4</v>
      </c>
      <c r="X95" s="25">
        <f t="shared" si="18"/>
        <v>45</v>
      </c>
      <c r="Z95" s="1">
        <f t="shared" si="14"/>
        <v>2</v>
      </c>
      <c r="AA95" s="1">
        <f t="shared" si="15"/>
        <v>0</v>
      </c>
      <c r="AB95" s="1">
        <f t="shared" si="16"/>
        <v>2</v>
      </c>
      <c r="AC95" s="1">
        <f t="shared" si="17"/>
        <v>0</v>
      </c>
      <c r="AD95" s="11" t="e">
        <f>#REF!*0.1</f>
        <v>#REF!</v>
      </c>
    </row>
    <row r="96" spans="1:37" ht="11.25" customHeight="1">
      <c r="A96" s="61"/>
      <c r="B96" s="16" t="s">
        <v>110</v>
      </c>
      <c r="C96" s="23">
        <v>20</v>
      </c>
      <c r="D96" s="23">
        <v>20</v>
      </c>
      <c r="E96" s="46">
        <v>3</v>
      </c>
      <c r="F96" s="46">
        <v>7</v>
      </c>
      <c r="G96" s="46"/>
      <c r="H96" s="46"/>
      <c r="I96" s="50">
        <v>2</v>
      </c>
      <c r="J96" s="50"/>
      <c r="K96" s="50"/>
      <c r="L96" s="50"/>
      <c r="M96" s="50"/>
      <c r="N96" s="50"/>
      <c r="O96" s="46">
        <v>5</v>
      </c>
      <c r="P96" s="46">
        <v>5</v>
      </c>
      <c r="Q96" s="50"/>
      <c r="R96" s="50"/>
      <c r="S96" s="50"/>
      <c r="T96" s="50"/>
      <c r="U96" s="50"/>
      <c r="V96" s="25">
        <f t="shared" si="13"/>
        <v>20</v>
      </c>
      <c r="W96" s="19">
        <f t="shared" si="7"/>
        <v>2</v>
      </c>
      <c r="X96" s="25">
        <f t="shared" si="18"/>
        <v>22</v>
      </c>
      <c r="Y96" s="5" t="s">
        <v>30</v>
      </c>
      <c r="Z96" s="1">
        <f t="shared" si="14"/>
        <v>2</v>
      </c>
      <c r="AA96" s="1">
        <f t="shared" si="15"/>
        <v>0</v>
      </c>
      <c r="AB96" s="1">
        <f t="shared" si="16"/>
        <v>0</v>
      </c>
      <c r="AC96" s="1">
        <f t="shared" si="17"/>
        <v>0</v>
      </c>
      <c r="AD96" s="11" t="e">
        <f>#REF!*0.1</f>
        <v>#REF!</v>
      </c>
    </row>
    <row r="97" spans="1:37" ht="11.25" customHeight="1">
      <c r="A97" s="29" t="s">
        <v>25</v>
      </c>
      <c r="B97" s="16" t="s">
        <v>111</v>
      </c>
      <c r="C97" s="23">
        <v>80</v>
      </c>
      <c r="D97" s="23">
        <v>80</v>
      </c>
      <c r="E97" s="46">
        <v>5</v>
      </c>
      <c r="F97" s="46">
        <v>21</v>
      </c>
      <c r="G97" s="46">
        <v>10</v>
      </c>
      <c r="H97" s="46">
        <v>2</v>
      </c>
      <c r="I97" s="50">
        <v>4</v>
      </c>
      <c r="J97" s="50"/>
      <c r="K97" s="50"/>
      <c r="L97" s="50"/>
      <c r="M97" s="50"/>
      <c r="N97" s="50"/>
      <c r="O97" s="46">
        <v>24</v>
      </c>
      <c r="P97" s="46">
        <v>18</v>
      </c>
      <c r="Q97" s="50">
        <v>2</v>
      </c>
      <c r="R97" s="50"/>
      <c r="S97" s="50"/>
      <c r="T97" s="50"/>
      <c r="U97" s="50"/>
      <c r="V97" s="25">
        <f t="shared" si="13"/>
        <v>80</v>
      </c>
      <c r="W97" s="19">
        <f t="shared" si="7"/>
        <v>6</v>
      </c>
      <c r="X97" s="25">
        <f t="shared" si="18"/>
        <v>86</v>
      </c>
      <c r="Y97" s="5" t="s">
        <v>30</v>
      </c>
      <c r="Z97" s="1">
        <f t="shared" si="14"/>
        <v>6</v>
      </c>
      <c r="AA97" s="1">
        <f t="shared" si="15"/>
        <v>0</v>
      </c>
      <c r="AB97" s="1">
        <f t="shared" si="16"/>
        <v>0</v>
      </c>
      <c r="AC97" s="1">
        <f t="shared" si="17"/>
        <v>0</v>
      </c>
      <c r="AD97" s="11" t="e">
        <f>#REF!*0.1</f>
        <v>#REF!</v>
      </c>
    </row>
    <row r="98" spans="1:37" ht="12.75" customHeight="1">
      <c r="A98" s="64" t="s">
        <v>4</v>
      </c>
      <c r="B98" s="64"/>
      <c r="C98" s="63">
        <f t="shared" ref="C98" si="19">SUM(C6:C97)</f>
        <v>4543</v>
      </c>
      <c r="D98" s="63">
        <f t="shared" ref="D98:X98" si="20">SUM(D6:D97)</f>
        <v>4555</v>
      </c>
      <c r="E98" s="10">
        <f t="shared" si="20"/>
        <v>889</v>
      </c>
      <c r="F98" s="10">
        <f t="shared" si="20"/>
        <v>1259</v>
      </c>
      <c r="G98" s="10">
        <f t="shared" si="20"/>
        <v>350</v>
      </c>
      <c r="H98" s="10">
        <f t="shared" si="20"/>
        <v>79</v>
      </c>
      <c r="I98" s="31">
        <f t="shared" si="20"/>
        <v>152</v>
      </c>
      <c r="J98" s="31">
        <f t="shared" si="20"/>
        <v>70</v>
      </c>
      <c r="K98" s="56">
        <f t="shared" ref="K98" si="21">SUM(K6:K97)</f>
        <v>25</v>
      </c>
      <c r="L98" s="31">
        <f t="shared" si="20"/>
        <v>45</v>
      </c>
      <c r="M98" s="31">
        <f t="shared" si="20"/>
        <v>40</v>
      </c>
      <c r="N98" s="34">
        <v>20</v>
      </c>
      <c r="O98" s="32">
        <f t="shared" si="20"/>
        <v>1083</v>
      </c>
      <c r="P98" s="32">
        <f t="shared" si="20"/>
        <v>895</v>
      </c>
      <c r="Q98" s="32">
        <f t="shared" si="20"/>
        <v>29</v>
      </c>
      <c r="R98" s="32">
        <f t="shared" si="20"/>
        <v>12</v>
      </c>
      <c r="S98" s="32">
        <f t="shared" ref="S98" si="22">SUM(S6:S97)</f>
        <v>5</v>
      </c>
      <c r="T98" s="32">
        <f t="shared" si="20"/>
        <v>10</v>
      </c>
      <c r="U98" s="32">
        <f t="shared" si="20"/>
        <v>10</v>
      </c>
      <c r="V98" s="72">
        <f t="shared" si="20"/>
        <v>4555</v>
      </c>
      <c r="W98" s="72">
        <f t="shared" si="20"/>
        <v>398</v>
      </c>
      <c r="X98" s="72">
        <f t="shared" si="20"/>
        <v>4953</v>
      </c>
    </row>
    <row r="99" spans="1:37" ht="12.75" customHeight="1">
      <c r="A99" s="64"/>
      <c r="B99" s="64"/>
      <c r="C99" s="63"/>
      <c r="D99" s="63"/>
      <c r="E99" s="80">
        <f>SUM(E98:H98)</f>
        <v>2577</v>
      </c>
      <c r="F99" s="80"/>
      <c r="G99" s="80"/>
      <c r="H99" s="80"/>
      <c r="I99" s="74">
        <f>SUM(I98:N98)</f>
        <v>352</v>
      </c>
      <c r="J99" s="75"/>
      <c r="K99" s="75"/>
      <c r="L99" s="75"/>
      <c r="M99" s="75"/>
      <c r="N99" s="76"/>
      <c r="O99" s="69">
        <f>O98+P98</f>
        <v>1978</v>
      </c>
      <c r="P99" s="71"/>
      <c r="Q99" s="69">
        <f>SUM(Q98:U98)</f>
        <v>66</v>
      </c>
      <c r="R99" s="70"/>
      <c r="S99" s="70"/>
      <c r="T99" s="70"/>
      <c r="U99" s="71"/>
      <c r="V99" s="73"/>
      <c r="W99" s="73"/>
      <c r="X99" s="73"/>
    </row>
    <row r="100" spans="1:37" ht="20.25" customHeight="1">
      <c r="A100" s="64" t="s">
        <v>5</v>
      </c>
      <c r="B100" s="64"/>
      <c r="C100" s="4">
        <f>C98</f>
        <v>4543</v>
      </c>
      <c r="D100" s="4">
        <f>D98</f>
        <v>4555</v>
      </c>
      <c r="E100" s="74">
        <f>E99+I99</f>
        <v>2929</v>
      </c>
      <c r="F100" s="75"/>
      <c r="G100" s="75"/>
      <c r="H100" s="75"/>
      <c r="I100" s="75"/>
      <c r="J100" s="75"/>
      <c r="K100" s="75"/>
      <c r="L100" s="75"/>
      <c r="M100" s="75"/>
      <c r="N100" s="76"/>
      <c r="O100" s="69">
        <f>O99+Q99</f>
        <v>2044</v>
      </c>
      <c r="P100" s="70"/>
      <c r="Q100" s="70"/>
      <c r="R100" s="70"/>
      <c r="S100" s="70"/>
      <c r="T100" s="70"/>
      <c r="U100" s="71"/>
      <c r="V100" s="8">
        <f>E99+O99</f>
        <v>4555</v>
      </c>
      <c r="W100" s="8">
        <f>I99+Q99</f>
        <v>418</v>
      </c>
      <c r="X100" s="8">
        <f>E100+O100</f>
        <v>4973</v>
      </c>
    </row>
    <row r="102" spans="1:37" ht="18.75" customHeight="1">
      <c r="B102" s="6" t="s">
        <v>124</v>
      </c>
      <c r="Y102" s="1"/>
      <c r="AC102" s="11"/>
      <c r="AD102" s="1"/>
      <c r="AG102" s="43"/>
      <c r="AK102" s="1"/>
    </row>
    <row r="103" spans="1:37" ht="15.75" customHeight="1">
      <c r="B103" s="39" t="s">
        <v>123</v>
      </c>
      <c r="C103" s="35" t="s">
        <v>120</v>
      </c>
      <c r="D103" s="35" t="s">
        <v>120</v>
      </c>
      <c r="E103" s="35" t="s">
        <v>122</v>
      </c>
      <c r="F103" s="35" t="s">
        <v>133</v>
      </c>
      <c r="Y103" s="1"/>
      <c r="AC103" s="11"/>
      <c r="AD103" s="1"/>
      <c r="AG103" s="43"/>
      <c r="AK103" s="1"/>
    </row>
    <row r="104" spans="1:37" ht="13.5" customHeight="1">
      <c r="B104" s="39" t="s">
        <v>118</v>
      </c>
      <c r="C104" s="40">
        <v>0.04</v>
      </c>
      <c r="D104" s="60">
        <v>7.0000000000000007E-2</v>
      </c>
      <c r="E104" s="42">
        <f>C98*4%</f>
        <v>181.72</v>
      </c>
      <c r="F104" s="35">
        <f>SUM(I98,Q98)</f>
        <v>181</v>
      </c>
      <c r="Y104" s="1"/>
      <c r="AC104" s="11"/>
      <c r="AD104" s="1"/>
      <c r="AG104" s="43"/>
      <c r="AK104" s="1"/>
    </row>
    <row r="105" spans="1:37" ht="13.5" customHeight="1">
      <c r="B105" s="39" t="s">
        <v>119</v>
      </c>
      <c r="C105" s="40">
        <v>0.03</v>
      </c>
      <c r="D105" s="60"/>
      <c r="E105" s="42">
        <f>C98*3%</f>
        <v>136.29</v>
      </c>
      <c r="F105" s="35">
        <f>SUM(J98,R98)</f>
        <v>82</v>
      </c>
      <c r="Y105" s="1"/>
      <c r="AC105" s="11"/>
      <c r="AD105" s="1"/>
      <c r="AG105" s="43"/>
      <c r="AK105" s="1"/>
    </row>
    <row r="106" spans="1:37" ht="13.5" customHeight="1">
      <c r="B106" s="39" t="s">
        <v>132</v>
      </c>
      <c r="C106" s="40"/>
      <c r="D106" s="60"/>
      <c r="E106" s="35"/>
      <c r="F106" s="37">
        <f>SUM(L98,T98)</f>
        <v>55</v>
      </c>
      <c r="Y106" s="1"/>
      <c r="AC106" s="11"/>
      <c r="AD106" s="1"/>
      <c r="AG106" s="43"/>
      <c r="AK106" s="1"/>
    </row>
    <row r="107" spans="1:37" ht="13.5" customHeight="1">
      <c r="B107" s="39" t="s">
        <v>121</v>
      </c>
      <c r="C107" s="61" t="s">
        <v>126</v>
      </c>
      <c r="D107" s="61"/>
      <c r="E107" s="35"/>
      <c r="F107" s="35">
        <v>30</v>
      </c>
      <c r="Y107" s="1"/>
      <c r="AC107" s="11"/>
      <c r="AD107" s="1"/>
      <c r="AG107" s="43"/>
      <c r="AK107" s="1"/>
    </row>
    <row r="108" spans="1:37" ht="13.5" customHeight="1">
      <c r="B108" s="26" t="s">
        <v>130</v>
      </c>
      <c r="C108" s="37"/>
      <c r="D108" s="38">
        <v>0.11</v>
      </c>
      <c r="E108" s="44">
        <f>C100*D108</f>
        <v>499.73</v>
      </c>
      <c r="F108" s="37">
        <f>SUM(F104:F107)</f>
        <v>348</v>
      </c>
      <c r="Y108" s="1"/>
      <c r="AC108" s="11"/>
      <c r="AD108" s="1"/>
      <c r="AG108" s="43"/>
      <c r="AK108" s="1"/>
    </row>
    <row r="109" spans="1:37" ht="18.75" customHeight="1">
      <c r="Y109" s="1"/>
      <c r="AC109" s="11"/>
      <c r="AD109" s="1"/>
      <c r="AG109" s="43"/>
      <c r="AK109" s="1"/>
    </row>
    <row r="110" spans="1:37" ht="18.75" customHeight="1">
      <c r="Y110" s="1"/>
      <c r="AC110" s="11"/>
      <c r="AD110" s="1"/>
      <c r="AG110" s="43"/>
      <c r="AK110" s="1"/>
    </row>
    <row r="111" spans="1:37" ht="18.75" customHeight="1">
      <c r="Y111" s="1"/>
      <c r="AC111" s="11"/>
      <c r="AD111" s="1"/>
      <c r="AG111" s="43"/>
      <c r="AK111" s="1"/>
    </row>
    <row r="112" spans="1:37" ht="18.75" customHeight="1">
      <c r="Y112" s="1"/>
      <c r="AC112" s="11"/>
      <c r="AD112" s="1"/>
      <c r="AG112" s="43"/>
      <c r="AK112" s="1"/>
    </row>
  </sheetData>
  <mergeCells count="39">
    <mergeCell ref="B1:X1"/>
    <mergeCell ref="A2:A5"/>
    <mergeCell ref="B2:B5"/>
    <mergeCell ref="D2:D5"/>
    <mergeCell ref="O2:U2"/>
    <mergeCell ref="V2:X4"/>
    <mergeCell ref="E3:H4"/>
    <mergeCell ref="E2:N2"/>
    <mergeCell ref="I3:N4"/>
    <mergeCell ref="Q3:U3"/>
    <mergeCell ref="Q4:U4"/>
    <mergeCell ref="A8:A19"/>
    <mergeCell ref="A21:A26"/>
    <mergeCell ref="X98:X99"/>
    <mergeCell ref="E99:H99"/>
    <mergeCell ref="O99:P99"/>
    <mergeCell ref="Q99:U99"/>
    <mergeCell ref="I99:N99"/>
    <mergeCell ref="O100:U100"/>
    <mergeCell ref="V98:V99"/>
    <mergeCell ref="W98:W99"/>
    <mergeCell ref="D98:D99"/>
    <mergeCell ref="E100:N100"/>
    <mergeCell ref="D104:D106"/>
    <mergeCell ref="C107:D107"/>
    <mergeCell ref="C2:C5"/>
    <mergeCell ref="C98:C99"/>
    <mergeCell ref="A100:B100"/>
    <mergeCell ref="A70:A76"/>
    <mergeCell ref="A77:A90"/>
    <mergeCell ref="A91:A96"/>
    <mergeCell ref="A98:B99"/>
    <mergeCell ref="A66:A69"/>
    <mergeCell ref="A27:A33"/>
    <mergeCell ref="A34:A42"/>
    <mergeCell ref="A43:A48"/>
    <mergeCell ref="A49:A59"/>
    <mergeCell ref="A60:A65"/>
    <mergeCell ref="A6:A7"/>
  </mergeCells>
  <phoneticPr fontId="2" type="noConversion"/>
  <pageMargins left="0.7" right="0.7" top="0.75" bottom="0.75" header="0.3" footer="0.3"/>
  <pageSetup paperSize="8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외국인20명,이월인원, 산업복지야 정원외30명포함</vt:lpstr>
    </vt:vector>
  </TitlesOfParts>
  <Company>bgm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</dc:creator>
  <cp:lastModifiedBy>USER</cp:lastModifiedBy>
  <cp:lastPrinted>2012-06-04T01:16:43Z</cp:lastPrinted>
  <dcterms:created xsi:type="dcterms:W3CDTF">2005-05-12T05:50:43Z</dcterms:created>
  <dcterms:modified xsi:type="dcterms:W3CDTF">2012-07-21T00:32:23Z</dcterms:modified>
</cp:coreProperties>
</file>